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942" windowHeight="10328" tabRatio="599" activeTab="1"/>
  </bookViews>
  <sheets>
    <sheet name="总表" sheetId="27" r:id="rId1"/>
    <sheet name="详表" sheetId="26" r:id="rId2"/>
  </sheets>
  <definedNames>
    <definedName name="_xlnm.Print_Titles" localSheetId="1">详表!$1:$6</definedName>
    <definedName name="_xlnm.Print_Titles" localSheetId="0">总表!$1:$6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<sst xmlns="http://schemas.openxmlformats.org/spreadsheetml/2006/main" count="82" uniqueCount="51">
  <si>
    <t>错那市2024年第一批涉农统筹整合资金执行情况调度统计表（详表) 7月26日</t>
  </si>
  <si>
    <t>制表单位：错那县乡村振兴局</t>
  </si>
  <si>
    <t xml:space="preserve">                                    单位：万元</t>
  </si>
  <si>
    <t>序号</t>
  </si>
  <si>
    <t>项目主管部门</t>
  </si>
  <si>
    <t>项目数量</t>
  </si>
  <si>
    <t>资金总量</t>
  </si>
  <si>
    <t>其  中</t>
  </si>
  <si>
    <t>已支出资金</t>
  </si>
  <si>
    <t>支出率</t>
  </si>
  <si>
    <t>其中</t>
  </si>
  <si>
    <t>备注</t>
  </si>
  <si>
    <t>中央</t>
  </si>
  <si>
    <t>自治区</t>
  </si>
  <si>
    <t>山南市</t>
  </si>
  <si>
    <t xml:space="preserve">本级  </t>
  </si>
  <si>
    <t>中央资金</t>
  </si>
  <si>
    <t>自治区资金</t>
  </si>
  <si>
    <t>市级资金</t>
  </si>
  <si>
    <t>本级资金</t>
  </si>
  <si>
    <t>已支出</t>
  </si>
  <si>
    <t>待支出</t>
  </si>
  <si>
    <t>合计（12个项目）</t>
  </si>
  <si>
    <t>农业农村局</t>
  </si>
  <si>
    <t>旅发局</t>
  </si>
  <si>
    <t>乡村振兴局</t>
  </si>
  <si>
    <t>住建局</t>
  </si>
  <si>
    <t>水利局</t>
  </si>
  <si>
    <t>错那市2024年脱贫县涉农统筹整合资金执行情况调度统计表（详表) 12月12日</t>
  </si>
  <si>
    <t>项目名称</t>
  </si>
  <si>
    <t>项目主管   部门</t>
  </si>
  <si>
    <t>小额信贷资金</t>
  </si>
  <si>
    <t>错那县小型农田水利建设项目</t>
  </si>
  <si>
    <t>农业农村局（2个项目）  小计</t>
  </si>
  <si>
    <t>错那市曲卓木温泉旅游基础设施项目</t>
  </si>
  <si>
    <t>旅游局</t>
  </si>
  <si>
    <t>97、%</t>
  </si>
  <si>
    <t>旅游局（1个项目） 小计</t>
  </si>
  <si>
    <t>错那市库局乡库局村、桑玉村乡村振兴美丽宜居项目</t>
  </si>
  <si>
    <t>错那市错那镇错那社区乡村振兴美丽宜居项目</t>
  </si>
  <si>
    <t>错那市错那镇吉松居委会乡村振兴美丽宜居项目</t>
  </si>
  <si>
    <t>错那市觉拉乡觉拉年扎村乡村振兴美丽宜居项目</t>
  </si>
  <si>
    <t>错那市德吉村乡村振兴美丽宜居项目</t>
  </si>
  <si>
    <t>错那市觉拉罗堆村乡村振兴补短板项目</t>
  </si>
  <si>
    <t>错那市曲卓木乡八组乡村振兴补短板建设项目</t>
  </si>
  <si>
    <t>错那市觉拉乡觉拉6组乡村振兴补短板建设项目</t>
  </si>
  <si>
    <t>乡村振兴局（8个项目） 小计</t>
  </si>
  <si>
    <t>错那市浪坡乡汤乌村供水工程（二期）</t>
  </si>
  <si>
    <t>住建局（1个项目） 小计</t>
  </si>
  <si>
    <t>错那市库局乡雍布DB搬迁饮水工程（二期）</t>
  </si>
  <si>
    <t>水利局（1个项目）小计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</si>
</sst>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000_);[Red]\(0.000000\)"/>
    <numFmt numFmtId="177" formatCode="0.00_ "/>
    <numFmt numFmtId="178" formatCode="0.00_);[Red]\(0.00\)"/>
    <numFmt numFmtId="179" formatCode="0.0000000_);[Red]\(0.0000000\)"/>
    <numFmt numFmtId="180" formatCode="0_ "/>
  </numFmts>
  <fonts count="59">
    <font>
      <sz val="11"/>
      <color theme="1"/>
      <name val="宋体"/>
      <charset val="134"/>
      <scheme val="minor"/>
    </font>
    <font>
      <sz val="18"/>
      <name val="黑体"/>
      <charset val="134"/>
    </font>
    <font>
      <sz val="18"/>
      <color theme="1"/>
      <name val="黑体"/>
      <charset val="134"/>
    </font>
    <font>
      <b/>
      <sz val="12"/>
      <name val="宋体"/>
      <charset val="134"/>
      <scheme val="minor"/>
    </font>
    <font>
      <b/>
      <sz val="14"/>
      <name val="宋体"/>
      <charset val="134"/>
      <scheme val="minor"/>
    </font>
    <font>
      <sz val="11"/>
      <name val="宋体"/>
      <charset val="134"/>
      <scheme val="minor"/>
    </font>
    <font>
      <sz val="14"/>
      <name val="黑体"/>
      <charset val="134"/>
    </font>
    <font>
      <sz val="11"/>
      <color rgb="FFFF0000"/>
      <name val="宋体"/>
      <charset val="134"/>
      <scheme val="minor"/>
    </font>
    <font>
      <sz val="18"/>
      <name val="宋体"/>
      <charset val="134"/>
      <scheme val="minor"/>
    </font>
    <font>
      <b/>
      <sz val="28"/>
      <name val="新宋体"/>
      <charset val="134"/>
    </font>
    <font>
      <b/>
      <sz val="12"/>
      <name val="新宋体"/>
      <charset val="134"/>
    </font>
    <font>
      <b/>
      <sz val="18"/>
      <name val="黑体"/>
      <charset val="134"/>
    </font>
    <font>
      <sz val="18"/>
      <name val="新宋体"/>
      <charset val="134"/>
    </font>
    <font>
      <sz val="18"/>
      <name val="宋体"/>
      <charset val="134"/>
    </font>
    <font>
      <sz val="18"/>
      <color theme="1"/>
      <name val="新宋体"/>
      <charset val="134"/>
    </font>
    <font>
      <sz val="18"/>
      <color theme="1"/>
      <name val="宋体"/>
      <charset val="134"/>
    </font>
    <font>
      <b/>
      <sz val="18"/>
      <color theme="1"/>
      <name val="黑体"/>
      <charset val="134"/>
    </font>
    <font>
      <sz val="18"/>
      <color rgb="FFFF0000"/>
      <name val="新宋体"/>
      <charset val="134"/>
    </font>
    <font>
      <b/>
      <sz val="18"/>
      <name val="新宋体"/>
      <charset val="134"/>
    </font>
    <font>
      <b/>
      <sz val="18"/>
      <name val="宋体"/>
      <charset val="134"/>
    </font>
    <font>
      <b/>
      <sz val="18"/>
      <color rgb="FFFF0000"/>
      <name val="黑体"/>
      <charset val="134"/>
    </font>
    <font>
      <sz val="18"/>
      <color rgb="FFFF0000"/>
      <name val="黑体"/>
      <charset val="134"/>
    </font>
    <font>
      <b/>
      <sz val="18"/>
      <name val="宋体"/>
      <charset val="134"/>
      <scheme val="minor"/>
    </font>
    <font>
      <sz val="18"/>
      <color theme="1"/>
      <name val="宋体"/>
      <charset val="134"/>
      <scheme val="minor"/>
    </font>
    <font>
      <sz val="18"/>
      <color rgb="FFFF0000"/>
      <name val="宋体"/>
      <charset val="134"/>
      <scheme val="minor"/>
    </font>
    <font>
      <sz val="14"/>
      <name val="宋体"/>
      <charset val="134"/>
      <scheme val="minor"/>
    </font>
    <font>
      <b/>
      <sz val="11"/>
      <name val="黑体"/>
      <charset val="134"/>
    </font>
    <font>
      <b/>
      <sz val="11"/>
      <color theme="1"/>
      <name val="黑体"/>
      <charset val="134"/>
    </font>
    <font>
      <b/>
      <sz val="14"/>
      <color rgb="FFFF0000"/>
      <name val="宋体"/>
      <charset val="134"/>
      <scheme val="minor"/>
    </font>
    <font>
      <sz val="14"/>
      <color rgb="FFFF0000"/>
      <name val="黑体"/>
      <charset val="134"/>
    </font>
    <font>
      <b/>
      <sz val="14"/>
      <name val="新宋体"/>
      <charset val="134"/>
    </font>
    <font>
      <b/>
      <sz val="22"/>
      <color theme="1"/>
      <name val="黑体"/>
      <charset val="134"/>
    </font>
    <font>
      <b/>
      <sz val="22"/>
      <color theme="1"/>
      <name val="新宋体"/>
      <charset val="134"/>
    </font>
    <font>
      <b/>
      <sz val="18"/>
      <color theme="1"/>
      <name val="宋体"/>
      <charset val="134"/>
    </font>
    <font>
      <b/>
      <sz val="18"/>
      <color theme="1"/>
      <name val="新宋体"/>
      <charset val="134"/>
    </font>
    <font>
      <b/>
      <sz val="18"/>
      <color rgb="FFFF0000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1"/>
      <color rgb="FF000000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37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6" borderId="8" applyNumberFormat="0" applyFon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7" borderId="11" applyNumberFormat="0" applyAlignment="0" applyProtection="0">
      <alignment vertical="center"/>
    </xf>
    <xf numFmtId="0" fontId="47" fillId="8" borderId="12" applyNumberFormat="0" applyAlignment="0" applyProtection="0">
      <alignment vertical="center"/>
    </xf>
    <xf numFmtId="0" fontId="48" fillId="8" borderId="11" applyNumberFormat="0" applyAlignment="0" applyProtection="0">
      <alignment vertical="center"/>
    </xf>
    <xf numFmtId="0" fontId="49" fillId="9" borderId="13" applyNumberFormat="0" applyAlignment="0" applyProtection="0">
      <alignment vertical="center"/>
    </xf>
    <xf numFmtId="0" fontId="50" fillId="0" borderId="14" applyNumberFormat="0" applyFill="0" applyAlignment="0" applyProtection="0">
      <alignment vertical="center"/>
    </xf>
    <xf numFmtId="0" fontId="51" fillId="0" borderId="15" applyNumberFormat="0" applyFill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53" fillId="11" borderId="0" applyNumberFormat="0" applyBorder="0" applyAlignment="0" applyProtection="0">
      <alignment vertical="center"/>
    </xf>
    <xf numFmtId="0" fontId="54" fillId="12" borderId="0" applyNumberFormat="0" applyBorder="0" applyAlignment="0" applyProtection="0">
      <alignment vertical="center"/>
    </xf>
    <xf numFmtId="0" fontId="55" fillId="13" borderId="0" applyNumberFormat="0" applyBorder="0" applyAlignment="0" applyProtection="0">
      <alignment vertical="center"/>
    </xf>
    <xf numFmtId="0" fontId="56" fillId="14" borderId="0" applyNumberFormat="0" applyBorder="0" applyAlignment="0" applyProtection="0">
      <alignment vertical="center"/>
    </xf>
    <xf numFmtId="0" fontId="56" fillId="15" borderId="0" applyNumberFormat="0" applyBorder="0" applyAlignment="0" applyProtection="0">
      <alignment vertical="center"/>
    </xf>
    <xf numFmtId="0" fontId="55" fillId="16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6" fillId="18" borderId="0" applyNumberFormat="0" applyBorder="0" applyAlignment="0" applyProtection="0">
      <alignment vertical="center"/>
    </xf>
    <xf numFmtId="0" fontId="56" fillId="19" borderId="0" applyNumberFormat="0" applyBorder="0" applyAlignment="0" applyProtection="0">
      <alignment vertical="center"/>
    </xf>
    <xf numFmtId="0" fontId="55" fillId="20" borderId="0" applyNumberFormat="0" applyBorder="0" applyAlignment="0" applyProtection="0">
      <alignment vertical="center"/>
    </xf>
    <xf numFmtId="0" fontId="55" fillId="21" borderId="0" applyNumberFormat="0" applyBorder="0" applyAlignment="0" applyProtection="0">
      <alignment vertical="center"/>
    </xf>
    <xf numFmtId="0" fontId="56" fillId="22" borderId="0" applyNumberFormat="0" applyBorder="0" applyAlignment="0" applyProtection="0">
      <alignment vertical="center"/>
    </xf>
    <xf numFmtId="0" fontId="56" fillId="23" borderId="0" applyNumberFormat="0" applyBorder="0" applyAlignment="0" applyProtection="0">
      <alignment vertical="center"/>
    </xf>
    <xf numFmtId="0" fontId="55" fillId="24" borderId="0" applyNumberFormat="0" applyBorder="0" applyAlignment="0" applyProtection="0">
      <alignment vertical="center"/>
    </xf>
    <xf numFmtId="0" fontId="55" fillId="25" borderId="0" applyNumberFormat="0" applyBorder="0" applyAlignment="0" applyProtection="0">
      <alignment vertical="center"/>
    </xf>
    <xf numFmtId="0" fontId="56" fillId="26" borderId="0" applyNumberFormat="0" applyBorder="0" applyAlignment="0" applyProtection="0">
      <alignment vertical="center"/>
    </xf>
    <xf numFmtId="0" fontId="56" fillId="27" borderId="0" applyNumberFormat="0" applyBorder="0" applyAlignment="0" applyProtection="0">
      <alignment vertical="center"/>
    </xf>
    <xf numFmtId="0" fontId="55" fillId="28" borderId="0" applyNumberFormat="0" applyBorder="0" applyAlignment="0" applyProtection="0">
      <alignment vertical="center"/>
    </xf>
    <xf numFmtId="0" fontId="55" fillId="29" borderId="0" applyNumberFormat="0" applyBorder="0" applyAlignment="0" applyProtection="0">
      <alignment vertical="center"/>
    </xf>
    <xf numFmtId="0" fontId="56" fillId="30" borderId="0" applyNumberFormat="0" applyBorder="0" applyAlignment="0" applyProtection="0">
      <alignment vertical="center"/>
    </xf>
    <xf numFmtId="0" fontId="56" fillId="31" borderId="0" applyNumberFormat="0" applyBorder="0" applyAlignment="0" applyProtection="0">
      <alignment vertical="center"/>
    </xf>
    <xf numFmtId="0" fontId="55" fillId="32" borderId="0" applyNumberFormat="0" applyBorder="0" applyAlignment="0" applyProtection="0">
      <alignment vertical="center"/>
    </xf>
    <xf numFmtId="0" fontId="55" fillId="33" borderId="0" applyNumberFormat="0" applyBorder="0" applyAlignment="0" applyProtection="0">
      <alignment vertical="center"/>
    </xf>
    <xf numFmtId="0" fontId="56" fillId="34" borderId="0" applyNumberFormat="0" applyBorder="0" applyAlignment="0" applyProtection="0">
      <alignment vertical="center"/>
    </xf>
    <xf numFmtId="0" fontId="56" fillId="35" borderId="0" applyNumberFormat="0" applyBorder="0" applyAlignment="0" applyProtection="0">
      <alignment vertical="center"/>
    </xf>
    <xf numFmtId="0" fontId="55" fillId="36" borderId="0" applyNumberFormat="0" applyBorder="0" applyAlignment="0" applyProtection="0">
      <alignment vertical="center"/>
    </xf>
    <xf numFmtId="0" fontId="57" fillId="0" borderId="0">
      <alignment vertical="center"/>
    </xf>
    <xf numFmtId="0" fontId="58" fillId="0" borderId="0">
      <protection locked="0"/>
    </xf>
  </cellStyleXfs>
  <cellXfs count="185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>
      <alignment vertical="center"/>
    </xf>
    <xf numFmtId="0" fontId="3" fillId="0" borderId="0" xfId="0" applyFont="1" applyFill="1">
      <alignment vertical="center"/>
    </xf>
    <xf numFmtId="0" fontId="4" fillId="2" borderId="0" xfId="0" applyFont="1" applyFill="1">
      <alignment vertical="center"/>
    </xf>
    <xf numFmtId="0" fontId="5" fillId="2" borderId="0" xfId="0" applyFont="1" applyFill="1">
      <alignment vertical="center"/>
    </xf>
    <xf numFmtId="0" fontId="6" fillId="2" borderId="0" xfId="0" applyFont="1" applyFill="1">
      <alignment vertical="center"/>
    </xf>
    <xf numFmtId="0" fontId="0" fillId="0" borderId="0" xfId="0" applyFont="1" applyFill="1">
      <alignment vertical="center"/>
    </xf>
    <xf numFmtId="0" fontId="7" fillId="0" borderId="0" xfId="0" applyFont="1" applyFill="1">
      <alignment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left" vertical="center"/>
    </xf>
    <xf numFmtId="0" fontId="5" fillId="0" borderId="0" xfId="0" applyFont="1" applyFill="1">
      <alignment vertical="center"/>
    </xf>
    <xf numFmtId="176" fontId="5" fillId="3" borderId="0" xfId="0" applyNumberFormat="1" applyFont="1" applyFill="1">
      <alignment vertical="center"/>
    </xf>
    <xf numFmtId="0" fontId="5" fillId="3" borderId="0" xfId="0" applyFont="1" applyFill="1">
      <alignment vertical="center"/>
    </xf>
    <xf numFmtId="177" fontId="5" fillId="0" borderId="0" xfId="0" applyNumberFormat="1" applyFont="1" applyFill="1">
      <alignment vertical="center"/>
    </xf>
    <xf numFmtId="0" fontId="8" fillId="0" borderId="0" xfId="0" applyFont="1" applyFill="1">
      <alignment vertical="center"/>
    </xf>
    <xf numFmtId="0" fontId="9" fillId="0" borderId="0" xfId="0" applyFont="1" applyFill="1" applyAlignment="1">
      <alignment horizontal="center" vertical="center" wrapText="1"/>
    </xf>
    <xf numFmtId="0" fontId="9" fillId="2" borderId="0" xfId="0" applyFont="1" applyFill="1" applyAlignment="1">
      <alignment horizontal="center" vertical="center" wrapText="1"/>
    </xf>
    <xf numFmtId="0" fontId="10" fillId="0" borderId="0" xfId="0" applyFont="1" applyFill="1" applyAlignment="1">
      <alignment horizontal="center" vertical="center" wrapText="1"/>
    </xf>
    <xf numFmtId="0" fontId="10" fillId="0" borderId="0" xfId="0" applyFont="1" applyFill="1" applyAlignment="1">
      <alignment horizontal="left" vertical="center" wrapText="1"/>
    </xf>
    <xf numFmtId="0" fontId="10" fillId="2" borderId="0" xfId="0" applyFont="1" applyFill="1" applyAlignment="1">
      <alignment horizontal="right" vertical="center" wrapText="1"/>
    </xf>
    <xf numFmtId="0" fontId="5" fillId="2" borderId="0" xfId="0" applyFont="1" applyFill="1" applyAlignment="1">
      <alignment horizontal="right" vertical="center"/>
    </xf>
    <xf numFmtId="0" fontId="5" fillId="0" borderId="0" xfId="0" applyFont="1" applyFill="1" applyAlignment="1">
      <alignment horizontal="right" vertical="center"/>
    </xf>
    <xf numFmtId="49" fontId="1" fillId="0" borderId="1" xfId="0" applyNumberFormat="1" applyFont="1" applyFill="1" applyBorder="1" applyAlignment="1" applyProtection="1">
      <alignment horizontal="center" vertical="center" wrapText="1"/>
    </xf>
    <xf numFmtId="177" fontId="1" fillId="0" borderId="1" xfId="0" applyNumberFormat="1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 applyProtection="1">
      <alignment horizontal="center" vertical="center" wrapText="1"/>
    </xf>
    <xf numFmtId="177" fontId="1" fillId="0" borderId="3" xfId="0" applyNumberFormat="1" applyFont="1" applyFill="1" applyBorder="1" applyAlignment="1" applyProtection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1" fillId="0" borderId="4" xfId="0" applyNumberFormat="1" applyFont="1" applyFill="1" applyBorder="1" applyAlignment="1" applyProtection="1">
      <alignment horizontal="center" vertical="center" wrapText="1"/>
    </xf>
    <xf numFmtId="177" fontId="1" fillId="0" borderId="4" xfId="0" applyNumberFormat="1" applyFont="1" applyFill="1" applyBorder="1" applyAlignment="1" applyProtection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49" fontId="11" fillId="0" borderId="2" xfId="0" applyNumberFormat="1" applyFont="1" applyFill="1" applyBorder="1" applyAlignment="1" applyProtection="1">
      <alignment horizontal="center" vertical="center" wrapText="1"/>
    </xf>
    <xf numFmtId="178" fontId="11" fillId="2" borderId="2" xfId="0" applyNumberFormat="1" applyFont="1" applyFill="1" applyBorder="1" applyAlignment="1">
      <alignment horizontal="center" vertical="center" wrapText="1"/>
    </xf>
    <xf numFmtId="178" fontId="11" fillId="0" borderId="2" xfId="0" applyNumberFormat="1" applyFont="1" applyFill="1" applyBorder="1" applyAlignment="1">
      <alignment horizontal="center" vertical="center" wrapText="1"/>
    </xf>
    <xf numFmtId="0" fontId="12" fillId="0" borderId="2" xfId="0" applyFont="1" applyFill="1" applyBorder="1" applyAlignment="1" applyProtection="1">
      <alignment horizontal="center" vertical="center" wrapText="1"/>
    </xf>
    <xf numFmtId="177" fontId="12" fillId="0" borderId="2" xfId="0" applyNumberFormat="1" applyFont="1" applyFill="1" applyBorder="1" applyAlignment="1" applyProtection="1">
      <alignment horizontal="center" vertical="center" wrapText="1"/>
    </xf>
    <xf numFmtId="0" fontId="12" fillId="0" borderId="1" xfId="0" applyFont="1" applyFill="1" applyBorder="1" applyAlignment="1" applyProtection="1">
      <alignment horizontal="center" vertical="center" wrapText="1"/>
    </xf>
    <xf numFmtId="178" fontId="12" fillId="2" borderId="2" xfId="0" applyNumberFormat="1" applyFont="1" applyFill="1" applyBorder="1" applyAlignment="1">
      <alignment horizontal="center" vertical="center" wrapText="1"/>
    </xf>
    <xf numFmtId="178" fontId="12" fillId="0" borderId="2" xfId="0" applyNumberFormat="1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 applyProtection="1">
      <alignment horizontal="center" vertical="center" wrapText="1"/>
    </xf>
    <xf numFmtId="0" fontId="11" fillId="2" borderId="2" xfId="0" applyFont="1" applyFill="1" applyBorder="1" applyAlignment="1" applyProtection="1">
      <alignment horizontal="center" vertical="center" wrapText="1"/>
    </xf>
    <xf numFmtId="0" fontId="12" fillId="2" borderId="2" xfId="0" applyFont="1" applyFill="1" applyBorder="1" applyAlignment="1" applyProtection="1">
      <alignment horizontal="center" vertical="center" wrapText="1"/>
    </xf>
    <xf numFmtId="177" fontId="12" fillId="2" borderId="2" xfId="0" applyNumberFormat="1" applyFont="1" applyFill="1" applyBorder="1" applyAlignment="1" applyProtection="1">
      <alignment horizontal="center" vertical="center" wrapText="1"/>
    </xf>
    <xf numFmtId="177" fontId="12" fillId="2" borderId="4" xfId="0" applyNumberFormat="1" applyFont="1" applyFill="1" applyBorder="1" applyAlignment="1" applyProtection="1">
      <alignment horizontal="center" vertical="center" wrapText="1"/>
    </xf>
    <xf numFmtId="0" fontId="13" fillId="2" borderId="2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177" fontId="12" fillId="0" borderId="1" xfId="0" applyNumberFormat="1" applyFont="1" applyFill="1" applyBorder="1" applyAlignment="1" applyProtection="1">
      <alignment horizontal="center" vertical="center" wrapText="1"/>
    </xf>
    <xf numFmtId="177" fontId="12" fillId="0" borderId="3" xfId="0" applyNumberFormat="1" applyFont="1" applyFill="1" applyBorder="1" applyAlignment="1" applyProtection="1">
      <alignment horizontal="center" vertical="center" wrapText="1"/>
    </xf>
    <xf numFmtId="0" fontId="14" fillId="0" borderId="2" xfId="0" applyFont="1" applyFill="1" applyBorder="1" applyAlignment="1" applyProtection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178" fontId="16" fillId="2" borderId="2" xfId="0" applyNumberFormat="1" applyFont="1" applyFill="1" applyBorder="1" applyAlignment="1">
      <alignment horizontal="center" vertical="center" wrapText="1"/>
    </xf>
    <xf numFmtId="0" fontId="15" fillId="2" borderId="2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 applyProtection="1">
      <alignment horizontal="center" vertical="center" wrapText="1"/>
    </xf>
    <xf numFmtId="177" fontId="12" fillId="0" borderId="4" xfId="0" applyNumberFormat="1" applyFont="1" applyFill="1" applyBorder="1" applyAlignment="1" applyProtection="1">
      <alignment horizontal="center" vertical="center" wrapText="1"/>
    </xf>
    <xf numFmtId="0" fontId="18" fillId="2" borderId="5" xfId="0" applyFont="1" applyFill="1" applyBorder="1" applyAlignment="1" applyProtection="1">
      <alignment horizontal="center" vertical="center" wrapText="1"/>
    </xf>
    <xf numFmtId="0" fontId="18" fillId="2" borderId="6" xfId="0" applyFont="1" applyFill="1" applyBorder="1" applyAlignment="1" applyProtection="1">
      <alignment horizontal="center" vertical="center" wrapText="1"/>
    </xf>
    <xf numFmtId="0" fontId="18" fillId="2" borderId="7" xfId="0" applyFont="1" applyFill="1" applyBorder="1" applyAlignment="1" applyProtection="1">
      <alignment horizontal="center" vertical="center" wrapText="1"/>
    </xf>
    <xf numFmtId="0" fontId="19" fillId="2" borderId="2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/>
    </xf>
    <xf numFmtId="9" fontId="9" fillId="2" borderId="0" xfId="0" applyNumberFormat="1" applyFont="1" applyFill="1" applyAlignment="1">
      <alignment horizontal="center" vertical="center" wrapText="1"/>
    </xf>
    <xf numFmtId="179" fontId="5" fillId="0" borderId="0" xfId="0" applyNumberFormat="1" applyFont="1" applyFill="1" applyAlignment="1">
      <alignment horizontal="right" vertical="center"/>
    </xf>
    <xf numFmtId="177" fontId="5" fillId="0" borderId="0" xfId="0" applyNumberFormat="1" applyFont="1" applyFill="1" applyAlignment="1">
      <alignment horizontal="right" vertical="center"/>
    </xf>
    <xf numFmtId="179" fontId="1" fillId="0" borderId="2" xfId="0" applyNumberFormat="1" applyFont="1" applyFill="1" applyBorder="1" applyAlignment="1">
      <alignment horizontal="center" vertical="center" wrapText="1"/>
    </xf>
    <xf numFmtId="177" fontId="1" fillId="0" borderId="2" xfId="0" applyNumberFormat="1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176" fontId="1" fillId="3" borderId="4" xfId="0" applyNumberFormat="1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177" fontId="1" fillId="0" borderId="4" xfId="0" applyNumberFormat="1" applyFont="1" applyFill="1" applyBorder="1" applyAlignment="1">
      <alignment horizontal="center" vertical="center" wrapText="1"/>
    </xf>
    <xf numFmtId="176" fontId="11" fillId="2" borderId="2" xfId="0" applyNumberFormat="1" applyFont="1" applyFill="1" applyBorder="1" applyAlignment="1">
      <alignment horizontal="center" vertical="center" wrapText="1"/>
    </xf>
    <xf numFmtId="10" fontId="11" fillId="2" borderId="2" xfId="0" applyNumberFormat="1" applyFont="1" applyFill="1" applyBorder="1" applyAlignment="1">
      <alignment horizontal="center" vertical="center" wrapText="1"/>
    </xf>
    <xf numFmtId="176" fontId="11" fillId="3" borderId="2" xfId="0" applyNumberFormat="1" applyFont="1" applyFill="1" applyBorder="1" applyAlignment="1">
      <alignment horizontal="center" vertical="center" wrapText="1"/>
    </xf>
    <xf numFmtId="10" fontId="11" fillId="3" borderId="2" xfId="3" applyNumberFormat="1" applyFont="1" applyFill="1" applyBorder="1" applyAlignment="1">
      <alignment horizontal="center" vertical="center" wrapText="1"/>
    </xf>
    <xf numFmtId="177" fontId="11" fillId="0" borderId="2" xfId="3" applyNumberFormat="1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/>
    </xf>
    <xf numFmtId="9" fontId="11" fillId="0" borderId="2" xfId="3" applyFont="1" applyFill="1" applyBorder="1" applyAlignment="1">
      <alignment horizontal="center" vertical="center"/>
    </xf>
    <xf numFmtId="176" fontId="1" fillId="3" borderId="2" xfId="3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9" fontId="11" fillId="0" borderId="2" xfId="3" applyNumberFormat="1" applyFont="1" applyFill="1" applyBorder="1" applyAlignment="1">
      <alignment horizontal="center" vertical="center"/>
    </xf>
    <xf numFmtId="176" fontId="1" fillId="2" borderId="2" xfId="3" applyNumberFormat="1" applyFont="1" applyFill="1" applyBorder="1" applyAlignment="1">
      <alignment horizontal="center" vertical="center" wrapText="1"/>
    </xf>
    <xf numFmtId="10" fontId="11" fillId="2" borderId="2" xfId="3" applyNumberFormat="1" applyFont="1" applyFill="1" applyBorder="1" applyAlignment="1">
      <alignment horizontal="center" vertical="center" wrapText="1"/>
    </xf>
    <xf numFmtId="177" fontId="11" fillId="2" borderId="2" xfId="3" applyNumberFormat="1" applyFont="1" applyFill="1" applyBorder="1" applyAlignment="1">
      <alignment horizontal="center" vertical="center" wrapText="1"/>
    </xf>
    <xf numFmtId="0" fontId="20" fillId="3" borderId="2" xfId="0" applyFont="1" applyFill="1" applyBorder="1" applyAlignment="1">
      <alignment horizontal="center" vertical="center"/>
    </xf>
    <xf numFmtId="0" fontId="11" fillId="3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9" fontId="11" fillId="2" borderId="2" xfId="3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176" fontId="16" fillId="2" borderId="2" xfId="0" applyNumberFormat="1" applyFont="1" applyFill="1" applyBorder="1" applyAlignment="1">
      <alignment horizontal="center" vertical="center" wrapText="1"/>
    </xf>
    <xf numFmtId="10" fontId="16" fillId="2" borderId="2" xfId="0" applyNumberFormat="1" applyFont="1" applyFill="1" applyBorder="1" applyAlignment="1">
      <alignment horizontal="center" vertical="center" wrapText="1"/>
    </xf>
    <xf numFmtId="10" fontId="16" fillId="3" borderId="2" xfId="3" applyNumberFormat="1" applyFont="1" applyFill="1" applyBorder="1" applyAlignment="1">
      <alignment horizontal="center" vertical="center" wrapText="1"/>
    </xf>
    <xf numFmtId="177" fontId="16" fillId="0" borderId="2" xfId="3" applyNumberFormat="1" applyFont="1" applyFill="1" applyBorder="1" applyAlignment="1">
      <alignment horizontal="center" vertical="center" wrapText="1"/>
    </xf>
    <xf numFmtId="9" fontId="16" fillId="0" borderId="2" xfId="3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1" fillId="0" borderId="2" xfId="0" applyFont="1" applyFill="1" applyBorder="1" applyAlignment="1">
      <alignment horizontal="center" vertical="center"/>
    </xf>
    <xf numFmtId="176" fontId="5" fillId="2" borderId="0" xfId="0" applyNumberFormat="1" applyFont="1" applyFill="1">
      <alignment vertical="center"/>
    </xf>
    <xf numFmtId="0" fontId="1" fillId="0" borderId="3" xfId="0" applyFont="1" applyFill="1" applyBorder="1" applyAlignment="1">
      <alignment horizontal="center" vertical="center" wrapText="1"/>
    </xf>
    <xf numFmtId="0" fontId="22" fillId="0" borderId="2" xfId="0" applyFont="1" applyFill="1" applyBorder="1">
      <alignment vertical="center"/>
    </xf>
    <xf numFmtId="0" fontId="8" fillId="0" borderId="2" xfId="0" applyFont="1" applyFill="1" applyBorder="1">
      <alignment vertical="center"/>
    </xf>
    <xf numFmtId="0" fontId="8" fillId="0" borderId="2" xfId="0" applyFont="1" applyFill="1" applyBorder="1" applyAlignment="1">
      <alignment horizontal="center" vertical="center" wrapText="1"/>
    </xf>
    <xf numFmtId="0" fontId="22" fillId="2" borderId="2" xfId="0" applyFont="1" applyFill="1" applyBorder="1">
      <alignment vertical="center"/>
    </xf>
    <xf numFmtId="0" fontId="8" fillId="2" borderId="2" xfId="0" applyFont="1" applyFill="1" applyBorder="1">
      <alignment vertical="center"/>
    </xf>
    <xf numFmtId="0" fontId="1" fillId="2" borderId="2" xfId="0" applyFont="1" applyFill="1" applyBorder="1">
      <alignment vertical="center"/>
    </xf>
    <xf numFmtId="0" fontId="23" fillId="0" borderId="2" xfId="0" applyFont="1" applyFill="1" applyBorder="1">
      <alignment vertical="center"/>
    </xf>
    <xf numFmtId="0" fontId="24" fillId="0" borderId="2" xfId="0" applyFont="1" applyFill="1" applyBorder="1">
      <alignment vertical="center"/>
    </xf>
    <xf numFmtId="0" fontId="11" fillId="2" borderId="2" xfId="0" applyFont="1" applyFill="1" applyBorder="1">
      <alignment vertical="center"/>
    </xf>
    <xf numFmtId="0" fontId="25" fillId="0" borderId="0" xfId="0" applyFont="1" applyFill="1">
      <alignment vertical="center"/>
    </xf>
    <xf numFmtId="0" fontId="26" fillId="0" borderId="0" xfId="0" applyFont="1" applyFill="1">
      <alignment vertical="center"/>
    </xf>
    <xf numFmtId="0" fontId="27" fillId="0" borderId="0" xfId="0" applyFont="1">
      <alignment vertical="center"/>
    </xf>
    <xf numFmtId="0" fontId="28" fillId="0" borderId="0" xfId="0" applyFont="1" applyFill="1">
      <alignment vertical="center"/>
    </xf>
    <xf numFmtId="0" fontId="29" fillId="0" borderId="0" xfId="0" applyFont="1" applyFill="1">
      <alignment vertical="center"/>
    </xf>
    <xf numFmtId="0" fontId="5" fillId="4" borderId="0" xfId="0" applyFont="1" applyFill="1">
      <alignment vertical="center"/>
    </xf>
    <xf numFmtId="9" fontId="5" fillId="3" borderId="0" xfId="0" applyNumberFormat="1" applyFont="1" applyFill="1">
      <alignment vertical="center"/>
    </xf>
    <xf numFmtId="179" fontId="5" fillId="4" borderId="0" xfId="0" applyNumberFormat="1" applyFont="1" applyFill="1">
      <alignment vertical="center"/>
    </xf>
    <xf numFmtId="0" fontId="30" fillId="0" borderId="0" xfId="0" applyFont="1" applyFill="1" applyAlignment="1">
      <alignment horizontal="center" vertical="center" wrapText="1"/>
    </xf>
    <xf numFmtId="0" fontId="30" fillId="0" borderId="0" xfId="0" applyFont="1" applyFill="1" applyAlignment="1">
      <alignment horizontal="left" vertical="center" wrapText="1"/>
    </xf>
    <xf numFmtId="0" fontId="30" fillId="0" borderId="0" xfId="0" applyFont="1" applyFill="1" applyAlignment="1">
      <alignment horizontal="right" vertical="center" wrapText="1"/>
    </xf>
    <xf numFmtId="0" fontId="25" fillId="0" borderId="0" xfId="0" applyFont="1" applyFill="1" applyAlignment="1">
      <alignment horizontal="right" vertical="center"/>
    </xf>
    <xf numFmtId="49" fontId="11" fillId="0" borderId="1" xfId="0" applyNumberFormat="1" applyFont="1" applyFill="1" applyBorder="1" applyAlignment="1" applyProtection="1">
      <alignment horizontal="center" vertical="center" wrapText="1"/>
    </xf>
    <xf numFmtId="177" fontId="11" fillId="0" borderId="1" xfId="0" applyNumberFormat="1" applyFont="1" applyFill="1" applyBorder="1" applyAlignment="1" applyProtection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49" fontId="11" fillId="0" borderId="3" xfId="0" applyNumberFormat="1" applyFont="1" applyFill="1" applyBorder="1" applyAlignment="1" applyProtection="1">
      <alignment horizontal="center" vertical="center" wrapText="1"/>
    </xf>
    <xf numFmtId="177" fontId="11" fillId="0" borderId="3" xfId="0" applyNumberFormat="1" applyFont="1" applyFill="1" applyBorder="1" applyAlignment="1" applyProtection="1">
      <alignment horizontal="center" vertical="center" wrapText="1"/>
    </xf>
    <xf numFmtId="0" fontId="11" fillId="3" borderId="3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1" fillId="0" borderId="4" xfId="0" applyNumberFormat="1" applyFont="1" applyFill="1" applyBorder="1" applyAlignment="1" applyProtection="1">
      <alignment horizontal="center" vertical="center" wrapText="1"/>
    </xf>
    <xf numFmtId="177" fontId="11" fillId="0" borderId="4" xfId="0" applyNumberFormat="1" applyFont="1" applyFill="1" applyBorder="1" applyAlignment="1" applyProtection="1">
      <alignment horizontal="center" vertical="center" wrapText="1"/>
    </xf>
    <xf numFmtId="0" fontId="11" fillId="3" borderId="4" xfId="0" applyFont="1" applyFill="1" applyBorder="1" applyAlignment="1">
      <alignment horizontal="center" vertical="center" wrapText="1"/>
    </xf>
    <xf numFmtId="0" fontId="11" fillId="4" borderId="4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49" fontId="11" fillId="5" borderId="2" xfId="0" applyNumberFormat="1" applyFont="1" applyFill="1" applyBorder="1" applyAlignment="1" applyProtection="1">
      <alignment horizontal="center" vertical="center" wrapText="1"/>
    </xf>
    <xf numFmtId="180" fontId="11" fillId="5" borderId="2" xfId="0" applyNumberFormat="1" applyFont="1" applyFill="1" applyBorder="1" applyAlignment="1" applyProtection="1">
      <alignment horizontal="center" vertical="center" wrapText="1"/>
    </xf>
    <xf numFmtId="178" fontId="11" fillId="3" borderId="2" xfId="0" applyNumberFormat="1" applyFont="1" applyFill="1" applyBorder="1" applyAlignment="1">
      <alignment horizontal="center" vertical="center" wrapText="1"/>
    </xf>
    <xf numFmtId="178" fontId="11" fillId="4" borderId="2" xfId="0" applyNumberFormat="1" applyFont="1" applyFill="1" applyBorder="1" applyAlignment="1">
      <alignment horizontal="center" vertical="center" wrapText="1"/>
    </xf>
    <xf numFmtId="178" fontId="11" fillId="5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 applyProtection="1">
      <alignment horizontal="center" vertical="center" wrapText="1"/>
    </xf>
    <xf numFmtId="0" fontId="16" fillId="0" borderId="2" xfId="0" applyFont="1" applyFill="1" applyBorder="1" applyAlignment="1" applyProtection="1">
      <alignment horizontal="center" vertical="center" wrapText="1"/>
    </xf>
    <xf numFmtId="0" fontId="31" fillId="0" borderId="2" xfId="0" applyFont="1" applyFill="1" applyBorder="1" applyAlignment="1" applyProtection="1">
      <alignment horizontal="center" vertical="center" wrapText="1"/>
    </xf>
    <xf numFmtId="178" fontId="16" fillId="3" borderId="2" xfId="0" applyNumberFormat="1" applyFont="1" applyFill="1" applyBorder="1" applyAlignment="1">
      <alignment horizontal="center" vertical="center" wrapText="1"/>
    </xf>
    <xf numFmtId="178" fontId="16" fillId="4" borderId="2" xfId="0" applyNumberFormat="1" applyFont="1" applyFill="1" applyBorder="1" applyAlignment="1">
      <alignment horizontal="center" vertical="center" wrapText="1"/>
    </xf>
    <xf numFmtId="178" fontId="16" fillId="0" borderId="2" xfId="0" applyNumberFormat="1" applyFont="1" applyFill="1" applyBorder="1" applyAlignment="1">
      <alignment horizontal="center" vertical="center" wrapText="1"/>
    </xf>
    <xf numFmtId="177" fontId="14" fillId="0" borderId="2" xfId="0" applyNumberFormat="1" applyFont="1" applyFill="1" applyBorder="1" applyAlignment="1" applyProtection="1">
      <alignment horizontal="center" vertical="center" wrapText="1"/>
    </xf>
    <xf numFmtId="180" fontId="32" fillId="0" borderId="4" xfId="0" applyNumberFormat="1" applyFont="1" applyFill="1" applyBorder="1" applyAlignment="1" applyProtection="1">
      <alignment horizontal="center" vertical="center" wrapText="1"/>
    </xf>
    <xf numFmtId="0" fontId="33" fillId="4" borderId="2" xfId="0" applyFont="1" applyFill="1" applyBorder="1" applyAlignment="1">
      <alignment horizontal="center" vertical="center" wrapText="1"/>
    </xf>
    <xf numFmtId="0" fontId="33" fillId="0" borderId="2" xfId="0" applyFont="1" applyFill="1" applyBorder="1" applyAlignment="1">
      <alignment horizontal="center" vertical="center" wrapText="1"/>
    </xf>
    <xf numFmtId="180" fontId="32" fillId="0" borderId="2" xfId="0" applyNumberFormat="1" applyFont="1" applyFill="1" applyBorder="1" applyAlignment="1" applyProtection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32" fillId="0" borderId="2" xfId="0" applyFont="1" applyFill="1" applyBorder="1" applyAlignment="1">
      <alignment horizontal="center" vertical="center" wrapText="1"/>
    </xf>
    <xf numFmtId="9" fontId="9" fillId="0" borderId="0" xfId="0" applyNumberFormat="1" applyFont="1" applyFill="1" applyAlignment="1">
      <alignment horizontal="center" vertical="center" wrapText="1"/>
    </xf>
    <xf numFmtId="0" fontId="25" fillId="3" borderId="0" xfId="0" applyFont="1" applyFill="1" applyAlignment="1">
      <alignment horizontal="right" vertical="center"/>
    </xf>
    <xf numFmtId="9" fontId="25" fillId="3" borderId="0" xfId="0" applyNumberFormat="1" applyFont="1" applyFill="1" applyAlignment="1">
      <alignment horizontal="right" vertical="center"/>
    </xf>
    <xf numFmtId="179" fontId="25" fillId="0" borderId="0" xfId="0" applyNumberFormat="1" applyFont="1" applyFill="1" applyAlignment="1">
      <alignment horizontal="right" vertical="center"/>
    </xf>
    <xf numFmtId="177" fontId="25" fillId="0" borderId="0" xfId="0" applyNumberFormat="1" applyFont="1" applyFill="1" applyAlignment="1">
      <alignment horizontal="right" vertical="center"/>
    </xf>
    <xf numFmtId="9" fontId="11" fillId="3" borderId="1" xfId="0" applyNumberFormat="1" applyFont="1" applyFill="1" applyBorder="1" applyAlignment="1">
      <alignment horizontal="center" vertical="center" wrapText="1"/>
    </xf>
    <xf numFmtId="179" fontId="11" fillId="0" borderId="5" xfId="0" applyNumberFormat="1" applyFont="1" applyFill="1" applyBorder="1" applyAlignment="1">
      <alignment horizontal="center" vertical="center" wrapText="1"/>
    </xf>
    <xf numFmtId="179" fontId="11" fillId="0" borderId="6" xfId="0" applyNumberFormat="1" applyFont="1" applyFill="1" applyBorder="1" applyAlignment="1">
      <alignment horizontal="center" vertical="center" wrapText="1"/>
    </xf>
    <xf numFmtId="9" fontId="11" fillId="3" borderId="3" xfId="0" applyNumberFormat="1" applyFont="1" applyFill="1" applyBorder="1" applyAlignment="1">
      <alignment horizontal="center" vertical="center" wrapText="1"/>
    </xf>
    <xf numFmtId="179" fontId="11" fillId="0" borderId="2" xfId="0" applyNumberFormat="1" applyFont="1" applyFill="1" applyBorder="1" applyAlignment="1">
      <alignment horizontal="center" vertical="center" wrapText="1"/>
    </xf>
    <xf numFmtId="177" fontId="11" fillId="0" borderId="2" xfId="0" applyNumberFormat="1" applyFont="1" applyFill="1" applyBorder="1" applyAlignment="1">
      <alignment horizontal="center" vertical="center" wrapText="1"/>
    </xf>
    <xf numFmtId="9" fontId="11" fillId="3" borderId="4" xfId="0" applyNumberFormat="1" applyFont="1" applyFill="1" applyBorder="1" applyAlignment="1">
      <alignment horizontal="center" vertical="center" wrapText="1"/>
    </xf>
    <xf numFmtId="179" fontId="11" fillId="4" borderId="2" xfId="0" applyNumberFormat="1" applyFont="1" applyFill="1" applyBorder="1" applyAlignment="1">
      <alignment horizontal="center" vertical="center" wrapText="1"/>
    </xf>
    <xf numFmtId="0" fontId="11" fillId="4" borderId="2" xfId="0" applyFont="1" applyFill="1" applyBorder="1" applyAlignment="1">
      <alignment horizontal="center" vertical="center" wrapText="1"/>
    </xf>
    <xf numFmtId="10" fontId="11" fillId="3" borderId="2" xfId="0" applyNumberFormat="1" applyFont="1" applyFill="1" applyBorder="1" applyAlignment="1">
      <alignment horizontal="center" vertical="center" wrapText="1"/>
    </xf>
    <xf numFmtId="10" fontId="11" fillId="4" borderId="2" xfId="0" applyNumberFormat="1" applyFont="1" applyFill="1" applyBorder="1" applyAlignment="1">
      <alignment horizontal="center" vertical="center" wrapText="1"/>
    </xf>
    <xf numFmtId="177" fontId="16" fillId="3" borderId="2" xfId="3" applyNumberFormat="1" applyFont="1" applyFill="1" applyBorder="1" applyAlignment="1">
      <alignment horizontal="center" vertical="center" wrapText="1"/>
    </xf>
    <xf numFmtId="10" fontId="16" fillId="3" borderId="2" xfId="0" applyNumberFormat="1" applyFont="1" applyFill="1" applyBorder="1" applyAlignment="1">
      <alignment horizontal="center" vertical="center" wrapText="1"/>
    </xf>
    <xf numFmtId="177" fontId="16" fillId="4" borderId="2" xfId="3" applyNumberFormat="1" applyFont="1" applyFill="1" applyBorder="1" applyAlignment="1">
      <alignment horizontal="center" vertical="center" wrapText="1"/>
    </xf>
    <xf numFmtId="10" fontId="16" fillId="4" borderId="2" xfId="0" applyNumberFormat="1" applyFont="1" applyFill="1" applyBorder="1" applyAlignment="1">
      <alignment horizontal="center" vertical="center" wrapText="1"/>
    </xf>
    <xf numFmtId="178" fontId="16" fillId="5" borderId="2" xfId="0" applyNumberFormat="1" applyFont="1" applyFill="1" applyBorder="1" applyAlignment="1">
      <alignment horizontal="center" vertical="center" wrapText="1"/>
    </xf>
    <xf numFmtId="9" fontId="16" fillId="5" borderId="2" xfId="3" applyFont="1" applyFill="1" applyBorder="1" applyAlignment="1">
      <alignment horizontal="center" vertical="center" wrapText="1"/>
    </xf>
    <xf numFmtId="178" fontId="34" fillId="3" borderId="2" xfId="0" applyNumberFormat="1" applyFont="1" applyFill="1" applyBorder="1" applyAlignment="1">
      <alignment horizontal="center" vertical="center" wrapText="1"/>
    </xf>
    <xf numFmtId="178" fontId="34" fillId="4" borderId="2" xfId="0" applyNumberFormat="1" applyFont="1" applyFill="1" applyBorder="1" applyAlignment="1">
      <alignment horizontal="center" vertical="center" wrapText="1"/>
    </xf>
    <xf numFmtId="9" fontId="5" fillId="0" borderId="0" xfId="0" applyNumberFormat="1" applyFont="1" applyFill="1" applyAlignment="1">
      <alignment horizontal="center" vertical="center"/>
    </xf>
    <xf numFmtId="179" fontId="11" fillId="0" borderId="7" xfId="0" applyNumberFormat="1" applyFont="1" applyFill="1" applyBorder="1" applyAlignment="1">
      <alignment horizontal="center" vertical="center" wrapText="1"/>
    </xf>
    <xf numFmtId="0" fontId="22" fillId="5" borderId="2" xfId="0" applyFont="1" applyFill="1" applyBorder="1">
      <alignment vertical="center"/>
    </xf>
    <xf numFmtId="0" fontId="35" fillId="0" borderId="2" xfId="0" applyFont="1" applyFill="1" applyBorder="1">
      <alignment vertical="center"/>
    </xf>
    <xf numFmtId="0" fontId="20" fillId="0" borderId="2" xfId="0" applyFont="1" applyFill="1" applyBorder="1">
      <alignment vertical="center"/>
    </xf>
    <xf numFmtId="0" fontId="36" fillId="0" borderId="2" xfId="0" applyFont="1" applyFill="1" applyBorder="1">
      <alignment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" xfId="49"/>
    <cellStyle name="常规 51" xfId="50"/>
  </cellStyles>
  <tableStyles count="0" defaultTableStyle="TableStyleMedium2" defaultPivotStyle="PivotStyleLight16"/>
  <colors>
    <mruColors>
      <color rgb="00FF0000"/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26"/>
  <sheetViews>
    <sheetView zoomScale="60" zoomScaleNormal="60" workbookViewId="0">
      <pane ySplit="5" topLeftCell="A6" activePane="bottomLeft" state="frozen"/>
      <selection/>
      <selection pane="bottomLeft" activeCell="A1" sqref="A1:S1"/>
    </sheetView>
  </sheetViews>
  <sheetFormatPr defaultColWidth="9" defaultRowHeight="14.1"/>
  <cols>
    <col min="1" max="1" width="5" style="9" customWidth="1"/>
    <col min="2" max="2" width="16.6306306306306" style="9" customWidth="1"/>
    <col min="3" max="3" width="8.12612612612613" style="11" customWidth="1"/>
    <col min="4" max="4" width="18.6306306306306" style="13" customWidth="1"/>
    <col min="5" max="5" width="18.1261261261261" style="116" customWidth="1"/>
    <col min="6" max="6" width="15.6306306306306" style="11" customWidth="1"/>
    <col min="7" max="7" width="16.2522522522523" style="11" customWidth="1"/>
    <col min="8" max="8" width="18.1261261261261" style="11" customWidth="1"/>
    <col min="9" max="9" width="18.1261261261261" style="13" customWidth="1"/>
    <col min="10" max="10" width="18.1261261261261" style="117" customWidth="1"/>
    <col min="11" max="11" width="16.7477477477477" style="118" customWidth="1"/>
    <col min="12" max="12" width="20.7477477477477" style="116" customWidth="1"/>
    <col min="13" max="13" width="17.6306306306306" style="14" customWidth="1"/>
    <col min="14" max="14" width="14" style="14" customWidth="1"/>
    <col min="15" max="15" width="14.7477477477477" style="14" customWidth="1"/>
    <col min="16" max="16" width="15.1261261261261" style="14" customWidth="1"/>
    <col min="17" max="17" width="15.3693693693694" style="14" customWidth="1"/>
    <col min="18" max="18" width="14.1261261261261" style="14" customWidth="1"/>
    <col min="19" max="19" width="11.8738738738739" style="11" customWidth="1"/>
    <col min="20" max="16384" width="9" style="11"/>
  </cols>
  <sheetData>
    <row r="1" ht="47.1" customHeight="1" spans="1:19">
      <c r="A1" s="16" t="s">
        <v>0</v>
      </c>
      <c r="B1" s="16"/>
      <c r="C1" s="16"/>
      <c r="D1" s="16"/>
      <c r="E1" s="16"/>
      <c r="F1" s="16"/>
      <c r="G1" s="16"/>
      <c r="H1" s="16"/>
      <c r="I1" s="16"/>
      <c r="J1" s="155"/>
      <c r="K1" s="16"/>
      <c r="L1" s="16"/>
      <c r="M1" s="16"/>
      <c r="N1" s="16"/>
      <c r="O1" s="16"/>
      <c r="P1" s="16"/>
      <c r="Q1" s="16"/>
      <c r="R1" s="16"/>
      <c r="S1" s="16"/>
    </row>
    <row r="2" s="111" customFormat="1" ht="35.1" customHeight="1" spans="1:18">
      <c r="A2" s="119" t="s">
        <v>1</v>
      </c>
      <c r="B2" s="119"/>
      <c r="C2" s="120"/>
      <c r="D2" s="121" t="s">
        <v>2</v>
      </c>
      <c r="E2" s="122"/>
      <c r="F2" s="122"/>
      <c r="G2" s="122"/>
      <c r="H2" s="122"/>
      <c r="I2" s="156"/>
      <c r="J2" s="157"/>
      <c r="K2" s="158"/>
      <c r="L2" s="122"/>
      <c r="M2" s="159"/>
      <c r="N2" s="159"/>
      <c r="O2" s="159"/>
      <c r="P2" s="159"/>
      <c r="Q2" s="159"/>
      <c r="R2" s="159"/>
    </row>
    <row r="3" s="112" customFormat="1" ht="36" customHeight="1" spans="1:19">
      <c r="A3" s="123" t="s">
        <v>3</v>
      </c>
      <c r="B3" s="124" t="s">
        <v>4</v>
      </c>
      <c r="C3" s="124" t="s">
        <v>5</v>
      </c>
      <c r="D3" s="125" t="s">
        <v>6</v>
      </c>
      <c r="E3" s="126" t="s">
        <v>7</v>
      </c>
      <c r="F3" s="126"/>
      <c r="G3" s="126"/>
      <c r="H3" s="126"/>
      <c r="I3" s="125" t="s">
        <v>8</v>
      </c>
      <c r="J3" s="160" t="s">
        <v>9</v>
      </c>
      <c r="K3" s="161" t="s">
        <v>10</v>
      </c>
      <c r="L3" s="162"/>
      <c r="M3" s="162"/>
      <c r="N3" s="162"/>
      <c r="O3" s="162"/>
      <c r="P3" s="162"/>
      <c r="Q3" s="162"/>
      <c r="R3" s="180"/>
      <c r="S3" s="80" t="s">
        <v>11</v>
      </c>
    </row>
    <row r="4" s="112" customFormat="1" ht="36.95" customHeight="1" spans="1:19">
      <c r="A4" s="127"/>
      <c r="B4" s="128"/>
      <c r="C4" s="128"/>
      <c r="D4" s="129"/>
      <c r="E4" s="130" t="s">
        <v>12</v>
      </c>
      <c r="F4" s="131" t="s">
        <v>13</v>
      </c>
      <c r="G4" s="131" t="s">
        <v>14</v>
      </c>
      <c r="H4" s="131" t="s">
        <v>15</v>
      </c>
      <c r="I4" s="129"/>
      <c r="J4" s="163"/>
      <c r="K4" s="164" t="s">
        <v>16</v>
      </c>
      <c r="L4" s="164"/>
      <c r="M4" s="165"/>
      <c r="N4" s="165" t="s">
        <v>17</v>
      </c>
      <c r="O4" s="165"/>
      <c r="P4" s="165"/>
      <c r="Q4" s="165" t="s">
        <v>18</v>
      </c>
      <c r="R4" s="165" t="s">
        <v>19</v>
      </c>
      <c r="S4" s="80"/>
    </row>
    <row r="5" s="113" customFormat="1" ht="35.1" customHeight="1" spans="1:19">
      <c r="A5" s="132"/>
      <c r="B5" s="133"/>
      <c r="C5" s="133"/>
      <c r="D5" s="134"/>
      <c r="E5" s="135"/>
      <c r="F5" s="136"/>
      <c r="G5" s="136"/>
      <c r="H5" s="136"/>
      <c r="I5" s="134"/>
      <c r="J5" s="166"/>
      <c r="K5" s="167" t="s">
        <v>20</v>
      </c>
      <c r="L5" s="168" t="s">
        <v>9</v>
      </c>
      <c r="M5" s="165" t="s">
        <v>21</v>
      </c>
      <c r="N5" s="167" t="s">
        <v>20</v>
      </c>
      <c r="O5" s="168" t="s">
        <v>9</v>
      </c>
      <c r="P5" s="165" t="s">
        <v>21</v>
      </c>
      <c r="Q5" s="165"/>
      <c r="R5" s="165"/>
      <c r="S5" s="80"/>
    </row>
    <row r="6" s="3" customFormat="1" ht="65.1" customHeight="1" spans="1:19">
      <c r="A6" s="137" t="s">
        <v>22</v>
      </c>
      <c r="B6" s="137"/>
      <c r="C6" s="138">
        <f>C7+C8+C9+C10+C11</f>
        <v>12</v>
      </c>
      <c r="D6" s="139">
        <v>14842.7</v>
      </c>
      <c r="E6" s="140">
        <v>10572</v>
      </c>
      <c r="F6" s="141">
        <v>2927</v>
      </c>
      <c r="G6" s="141">
        <v>805</v>
      </c>
      <c r="H6" s="141">
        <f t="shared" ref="H6:I6" si="0">SUM(H7:H11)</f>
        <v>538.7</v>
      </c>
      <c r="I6" s="139">
        <f t="shared" si="0"/>
        <v>8688.730607</v>
      </c>
      <c r="J6" s="169">
        <f>I6/D6</f>
        <v>0.585387470406328</v>
      </c>
      <c r="K6" s="140">
        <f>SUM(K7:K11)</f>
        <v>7919.867016</v>
      </c>
      <c r="L6" s="170">
        <f>K6/E6</f>
        <v>0.749136115777525</v>
      </c>
      <c r="M6" s="141">
        <f>E6-K6</f>
        <v>2652.132984</v>
      </c>
      <c r="N6" s="141">
        <v>562.699391</v>
      </c>
      <c r="O6" s="141">
        <v>2364.300609</v>
      </c>
      <c r="P6" s="141"/>
      <c r="Q6" s="141">
        <f>Q7+Q9</f>
        <v>156.165</v>
      </c>
      <c r="R6" s="141">
        <v>50</v>
      </c>
      <c r="S6" s="181"/>
    </row>
    <row r="7" s="114" customFormat="1" ht="66" customHeight="1" spans="1:19">
      <c r="A7" s="142">
        <v>1</v>
      </c>
      <c r="B7" s="143" t="s">
        <v>23</v>
      </c>
      <c r="C7" s="144">
        <v>2</v>
      </c>
      <c r="D7" s="145">
        <v>130.32</v>
      </c>
      <c r="E7" s="146">
        <v>30.32</v>
      </c>
      <c r="F7" s="147">
        <v>0</v>
      </c>
      <c r="G7" s="147">
        <v>100</v>
      </c>
      <c r="H7" s="147">
        <v>0</v>
      </c>
      <c r="I7" s="171">
        <v>130.32</v>
      </c>
      <c r="J7" s="172">
        <f t="shared" ref="J7:J11" si="1">I7/D7</f>
        <v>1</v>
      </c>
      <c r="K7" s="173">
        <v>30.32</v>
      </c>
      <c r="L7" s="174">
        <f t="shared" ref="L7:L11" si="2">K7/E7</f>
        <v>1</v>
      </c>
      <c r="M7" s="175">
        <f t="shared" ref="M7:M11" si="3">E7-K7</f>
        <v>0</v>
      </c>
      <c r="N7" s="175"/>
      <c r="O7" s="175"/>
      <c r="P7" s="175"/>
      <c r="Q7" s="175">
        <v>100</v>
      </c>
      <c r="R7" s="175"/>
      <c r="S7" s="182"/>
    </row>
    <row r="8" s="8" customFormat="1" ht="66" customHeight="1" spans="1:19">
      <c r="A8" s="54">
        <v>2</v>
      </c>
      <c r="B8" s="148" t="s">
        <v>24</v>
      </c>
      <c r="C8" s="149">
        <v>1</v>
      </c>
      <c r="D8" s="145">
        <f>E8+F8+G8+H8</f>
        <v>1997.6</v>
      </c>
      <c r="E8" s="150">
        <v>1550.58</v>
      </c>
      <c r="F8" s="151">
        <v>248</v>
      </c>
      <c r="G8" s="151">
        <v>100</v>
      </c>
      <c r="H8" s="151">
        <v>99.02</v>
      </c>
      <c r="I8" s="171">
        <v>799.92</v>
      </c>
      <c r="J8" s="172">
        <f t="shared" si="1"/>
        <v>0.400440528634361</v>
      </c>
      <c r="K8" s="173">
        <v>799.9208</v>
      </c>
      <c r="L8" s="174">
        <f t="shared" si="2"/>
        <v>0.51588489468457</v>
      </c>
      <c r="M8" s="175">
        <f t="shared" si="3"/>
        <v>750.6592</v>
      </c>
      <c r="N8" s="175"/>
      <c r="O8" s="175"/>
      <c r="P8" s="175">
        <v>248</v>
      </c>
      <c r="Q8" s="175"/>
      <c r="R8" s="175"/>
      <c r="S8" s="182"/>
    </row>
    <row r="9" s="115" customFormat="1" ht="66" customHeight="1" spans="1:19">
      <c r="A9" s="142">
        <v>3</v>
      </c>
      <c r="B9" s="142" t="s">
        <v>25</v>
      </c>
      <c r="C9" s="144">
        <v>7</v>
      </c>
      <c r="D9" s="145">
        <v>11206.21</v>
      </c>
      <c r="E9" s="146">
        <v>7888.86</v>
      </c>
      <c r="F9" s="147">
        <v>2474.62</v>
      </c>
      <c r="G9" s="147">
        <v>485</v>
      </c>
      <c r="H9" s="147">
        <v>357.7</v>
      </c>
      <c r="I9" s="171">
        <v>7217.490298</v>
      </c>
      <c r="J9" s="172">
        <f t="shared" si="1"/>
        <v>0.644061667414764</v>
      </c>
      <c r="K9" s="171">
        <v>6548.625907</v>
      </c>
      <c r="L9" s="174">
        <f t="shared" si="2"/>
        <v>0.830110549179476</v>
      </c>
      <c r="M9" s="175">
        <f t="shared" si="3"/>
        <v>1340.234093</v>
      </c>
      <c r="N9" s="175">
        <v>562.699391</v>
      </c>
      <c r="O9" s="176">
        <v>0.23</v>
      </c>
      <c r="P9" s="175">
        <v>1911.950609</v>
      </c>
      <c r="Q9" s="175">
        <v>56.165</v>
      </c>
      <c r="R9" s="175">
        <v>50</v>
      </c>
      <c r="S9" s="183"/>
    </row>
    <row r="10" s="8" customFormat="1" ht="66" customHeight="1" spans="1:19">
      <c r="A10" s="54">
        <v>4</v>
      </c>
      <c r="B10" s="148" t="s">
        <v>26</v>
      </c>
      <c r="C10" s="152">
        <v>1</v>
      </c>
      <c r="D10" s="145">
        <v>228.76</v>
      </c>
      <c r="E10" s="150">
        <v>127.24</v>
      </c>
      <c r="F10" s="151">
        <v>50</v>
      </c>
      <c r="G10" s="151">
        <v>30</v>
      </c>
      <c r="H10" s="151">
        <v>21.52</v>
      </c>
      <c r="I10" s="171">
        <v>76.720309</v>
      </c>
      <c r="J10" s="172">
        <f t="shared" si="1"/>
        <v>0.335374667774086</v>
      </c>
      <c r="K10" s="173">
        <v>76.720309</v>
      </c>
      <c r="L10" s="174">
        <f t="shared" si="2"/>
        <v>0.60295747406476</v>
      </c>
      <c r="M10" s="175">
        <f t="shared" si="3"/>
        <v>50.519691</v>
      </c>
      <c r="N10" s="175">
        <v>0</v>
      </c>
      <c r="O10" s="175">
        <v>0</v>
      </c>
      <c r="P10" s="175">
        <v>50</v>
      </c>
      <c r="Q10" s="175"/>
      <c r="R10" s="175"/>
      <c r="S10" s="182"/>
    </row>
    <row r="11" s="7" customFormat="1" ht="66" customHeight="1" spans="1:19">
      <c r="A11" s="142">
        <v>5</v>
      </c>
      <c r="B11" s="153" t="s">
        <v>27</v>
      </c>
      <c r="C11" s="154">
        <v>1</v>
      </c>
      <c r="D11" s="145">
        <f>E11+F11+G11+H11</f>
        <v>1279.81</v>
      </c>
      <c r="E11" s="150">
        <v>975</v>
      </c>
      <c r="F11" s="151">
        <v>154.35</v>
      </c>
      <c r="G11" s="151">
        <v>90</v>
      </c>
      <c r="H11" s="151">
        <v>60.46</v>
      </c>
      <c r="I11" s="177">
        <v>464.28</v>
      </c>
      <c r="J11" s="172">
        <f t="shared" si="1"/>
        <v>0.362772599057673</v>
      </c>
      <c r="K11" s="178">
        <v>464.28</v>
      </c>
      <c r="L11" s="174">
        <f t="shared" si="2"/>
        <v>0.476184615384615</v>
      </c>
      <c r="M11" s="175">
        <f t="shared" si="3"/>
        <v>510.72</v>
      </c>
      <c r="N11" s="175">
        <v>0</v>
      </c>
      <c r="O11" s="175">
        <v>0</v>
      </c>
      <c r="P11" s="175">
        <v>154.35</v>
      </c>
      <c r="Q11" s="175"/>
      <c r="R11" s="175"/>
      <c r="S11" s="184"/>
    </row>
    <row r="12" ht="75" customHeight="1" spans="3:19">
      <c r="C12" s="9"/>
      <c r="D12" s="9"/>
      <c r="E12" s="9"/>
      <c r="F12" s="9"/>
      <c r="G12" s="9"/>
      <c r="H12" s="9"/>
      <c r="I12" s="9"/>
      <c r="J12" s="179"/>
      <c r="K12" s="9"/>
      <c r="L12" s="9"/>
      <c r="M12" s="9"/>
      <c r="N12" s="9"/>
      <c r="O12" s="9"/>
      <c r="P12" s="9"/>
      <c r="Q12" s="9"/>
      <c r="R12" s="9"/>
      <c r="S12" s="9"/>
    </row>
    <row r="13" ht="60.95" customHeight="1" spans="1:18">
      <c r="A13" s="11"/>
      <c r="B13" s="11"/>
      <c r="D13" s="11"/>
      <c r="E13" s="11"/>
      <c r="I13" s="11"/>
      <c r="J13" s="11"/>
      <c r="K13" s="11"/>
      <c r="L13" s="11"/>
      <c r="M13" s="11"/>
      <c r="N13" s="11"/>
      <c r="O13" s="11"/>
      <c r="P13" s="11"/>
      <c r="Q13" s="11"/>
      <c r="R13" s="11"/>
    </row>
    <row r="14" spans="1:18">
      <c r="A14" s="11"/>
      <c r="B14" s="11"/>
      <c r="D14" s="11"/>
      <c r="E14" s="11"/>
      <c r="I14" s="11"/>
      <c r="J14" s="11"/>
      <c r="K14" s="11"/>
      <c r="L14" s="11"/>
      <c r="M14" s="11"/>
      <c r="N14" s="11"/>
      <c r="O14" s="11"/>
      <c r="P14" s="11"/>
      <c r="Q14" s="11"/>
      <c r="R14" s="11"/>
    </row>
    <row r="15" spans="1:18">
      <c r="A15" s="11"/>
      <c r="B15" s="11"/>
      <c r="D15" s="11"/>
      <c r="E15" s="11"/>
      <c r="I15" s="11"/>
      <c r="J15" s="11"/>
      <c r="K15" s="11"/>
      <c r="L15" s="11"/>
      <c r="M15" s="11"/>
      <c r="N15" s="11"/>
      <c r="O15" s="11"/>
      <c r="P15" s="11"/>
      <c r="Q15" s="11"/>
      <c r="R15" s="11"/>
    </row>
    <row r="16" spans="1:18">
      <c r="A16" s="11"/>
      <c r="B16" s="11"/>
      <c r="D16" s="11"/>
      <c r="E16" s="11"/>
      <c r="I16" s="11"/>
      <c r="J16" s="11"/>
      <c r="K16" s="11"/>
      <c r="L16" s="11"/>
      <c r="M16" s="11"/>
      <c r="N16" s="11"/>
      <c r="O16" s="11"/>
      <c r="P16" s="11"/>
      <c r="Q16" s="11"/>
      <c r="R16" s="11"/>
    </row>
    <row r="17" spans="1:18">
      <c r="A17" s="11"/>
      <c r="B17" s="11"/>
      <c r="D17" s="11"/>
      <c r="E17" s="11"/>
      <c r="I17" s="11"/>
      <c r="J17" s="11"/>
      <c r="K17" s="11"/>
      <c r="L17" s="11"/>
      <c r="M17" s="11"/>
      <c r="N17" s="11"/>
      <c r="O17" s="11"/>
      <c r="P17" s="11"/>
      <c r="Q17" s="11"/>
      <c r="R17" s="11"/>
    </row>
    <row r="18" spans="1:18">
      <c r="A18" s="11"/>
      <c r="B18" s="11"/>
      <c r="D18" s="11"/>
      <c r="E18" s="11"/>
      <c r="I18" s="11"/>
      <c r="J18" s="11"/>
      <c r="K18" s="11"/>
      <c r="L18" s="11"/>
      <c r="M18" s="11"/>
      <c r="N18" s="11"/>
      <c r="O18" s="11"/>
      <c r="P18" s="11"/>
      <c r="Q18" s="11"/>
      <c r="R18" s="11"/>
    </row>
    <row r="19" spans="1:18">
      <c r="A19" s="11"/>
      <c r="B19" s="11"/>
      <c r="D19" s="11"/>
      <c r="E19" s="11"/>
      <c r="I19" s="11"/>
      <c r="J19" s="11"/>
      <c r="K19" s="11"/>
      <c r="L19" s="11"/>
      <c r="M19" s="11"/>
      <c r="N19" s="11"/>
      <c r="O19" s="11"/>
      <c r="P19" s="11"/>
      <c r="Q19" s="11"/>
      <c r="R19" s="11"/>
    </row>
    <row r="20" spans="1:18">
      <c r="A20" s="11"/>
      <c r="B20" s="11"/>
      <c r="D20" s="11"/>
      <c r="E20" s="11"/>
      <c r="I20" s="11"/>
      <c r="J20" s="11"/>
      <c r="K20" s="11"/>
      <c r="L20" s="11"/>
      <c r="M20" s="11"/>
      <c r="N20" s="11"/>
      <c r="O20" s="11"/>
      <c r="P20" s="11"/>
      <c r="Q20" s="11"/>
      <c r="R20" s="11"/>
    </row>
    <row r="21" spans="1:18">
      <c r="A21" s="11"/>
      <c r="B21" s="11"/>
      <c r="D21" s="11"/>
      <c r="E21" s="11"/>
      <c r="I21" s="11"/>
      <c r="J21" s="11"/>
      <c r="K21" s="11"/>
      <c r="L21" s="11"/>
      <c r="M21" s="11"/>
      <c r="N21" s="11"/>
      <c r="O21" s="11"/>
      <c r="P21" s="11"/>
      <c r="Q21" s="11"/>
      <c r="R21" s="11"/>
    </row>
    <row r="22" spans="1:18">
      <c r="A22" s="11"/>
      <c r="B22" s="11"/>
      <c r="D22" s="11"/>
      <c r="E22" s="11"/>
      <c r="I22" s="11"/>
      <c r="J22" s="11"/>
      <c r="K22" s="11"/>
      <c r="L22" s="11"/>
      <c r="M22" s="11"/>
      <c r="N22" s="11"/>
      <c r="O22" s="11"/>
      <c r="P22" s="11"/>
      <c r="Q22" s="11"/>
      <c r="R22" s="11"/>
    </row>
    <row r="23" spans="1:18">
      <c r="A23" s="11"/>
      <c r="B23" s="11"/>
      <c r="D23" s="11"/>
      <c r="E23" s="11"/>
      <c r="I23" s="11"/>
      <c r="J23" s="11"/>
      <c r="K23" s="11"/>
      <c r="L23" s="11"/>
      <c r="M23" s="11"/>
      <c r="N23" s="11"/>
      <c r="O23" s="11"/>
      <c r="P23" s="11"/>
      <c r="Q23" s="11"/>
      <c r="R23" s="11"/>
    </row>
    <row r="24" spans="1:18">
      <c r="A24" s="11"/>
      <c r="B24" s="11"/>
      <c r="D24" s="11"/>
      <c r="E24" s="11"/>
      <c r="I24" s="11"/>
      <c r="J24" s="11"/>
      <c r="K24" s="11"/>
      <c r="L24" s="11"/>
      <c r="M24" s="11"/>
      <c r="N24" s="11"/>
      <c r="O24" s="11"/>
      <c r="P24" s="11"/>
      <c r="Q24" s="11"/>
      <c r="R24" s="11"/>
    </row>
    <row r="25" spans="1:18">
      <c r="A25" s="11"/>
      <c r="B25" s="11"/>
      <c r="D25" s="11"/>
      <c r="E25" s="11"/>
      <c r="I25" s="11"/>
      <c r="J25" s="11"/>
      <c r="K25" s="11"/>
      <c r="L25" s="11"/>
      <c r="M25" s="11"/>
      <c r="N25" s="11"/>
      <c r="O25" s="11"/>
      <c r="P25" s="11"/>
      <c r="Q25" s="11"/>
      <c r="R25" s="11"/>
    </row>
    <row r="26" spans="1:18">
      <c r="A26" s="11"/>
      <c r="B26" s="11"/>
      <c r="D26" s="11"/>
      <c r="E26" s="11"/>
      <c r="I26" s="11"/>
      <c r="J26" s="11"/>
      <c r="K26" s="11"/>
      <c r="L26" s="11"/>
      <c r="M26" s="11"/>
      <c r="N26" s="11"/>
      <c r="O26" s="11"/>
      <c r="P26" s="11"/>
      <c r="Q26" s="11"/>
      <c r="R26" s="11"/>
    </row>
  </sheetData>
  <mergeCells count="21">
    <mergeCell ref="A1:S1"/>
    <mergeCell ref="A2:B2"/>
    <mergeCell ref="D2:H2"/>
    <mergeCell ref="K2:M2"/>
    <mergeCell ref="E3:H3"/>
    <mergeCell ref="K3:R3"/>
    <mergeCell ref="K4:M4"/>
    <mergeCell ref="N4:P4"/>
    <mergeCell ref="A6:B6"/>
    <mergeCell ref="A12:S12"/>
    <mergeCell ref="A3:A5"/>
    <mergeCell ref="B3:B5"/>
    <mergeCell ref="C3:C5"/>
    <mergeCell ref="D3:D5"/>
    <mergeCell ref="E4:E5"/>
    <mergeCell ref="F4:F5"/>
    <mergeCell ref="G4:G5"/>
    <mergeCell ref="H4:H5"/>
    <mergeCell ref="I3:I5"/>
    <mergeCell ref="J3:J5"/>
    <mergeCell ref="S3:S5"/>
  </mergeCells>
  <pageMargins left="0.156944444444444" right="0.118055555555556" top="1" bottom="1" header="0.5" footer="0.5"/>
  <pageSetup paperSize="9" scale="50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867"/>
  <sheetViews>
    <sheetView tabSelected="1" zoomScale="42" zoomScaleNormal="42" workbookViewId="0">
      <pane ySplit="5" topLeftCell="A12" activePane="bottomLeft" state="frozen"/>
      <selection/>
      <selection pane="bottomLeft" activeCell="T13" sqref="T13"/>
    </sheetView>
  </sheetViews>
  <sheetFormatPr defaultColWidth="9" defaultRowHeight="22.7"/>
  <cols>
    <col min="1" max="1" width="4.63063063063063" style="9" customWidth="1"/>
    <col min="2" max="2" width="27.2522522522523" style="10" customWidth="1"/>
    <col min="3" max="3" width="8.12612612612613" style="11" customWidth="1"/>
    <col min="4" max="4" width="18.8738738738739" style="5" customWidth="1"/>
    <col min="5" max="5" width="19.2522522522523" style="5" customWidth="1"/>
    <col min="6" max="6" width="18.1261261261261" style="11" customWidth="1"/>
    <col min="7" max="7" width="19.5045045045045" style="11" customWidth="1"/>
    <col min="8" max="8" width="18.3693693693694" style="11" customWidth="1"/>
    <col min="9" max="9" width="23.3693693693694" style="5" customWidth="1"/>
    <col min="10" max="10" width="15.5045045045045" style="5" customWidth="1"/>
    <col min="11" max="11" width="24.8738738738739" style="12" customWidth="1"/>
    <col min="12" max="12" width="20.1261261261261" style="13" customWidth="1"/>
    <col min="13" max="13" width="18.8738738738739" style="14" customWidth="1"/>
    <col min="14" max="14" width="21" style="15" customWidth="1"/>
    <col min="15" max="15" width="10.8738738738739" style="15" customWidth="1"/>
    <col min="16" max="16" width="16.2522522522523" style="15" customWidth="1"/>
    <col min="17" max="17" width="10" style="15" customWidth="1"/>
    <col min="18" max="18" width="10.3693693693694" style="15" customWidth="1"/>
    <col min="19" max="19" width="9" style="11"/>
    <col min="20" max="20" width="37.7657657657658" style="11" customWidth="1"/>
    <col min="21" max="16384" width="9" style="11"/>
  </cols>
  <sheetData>
    <row r="1" ht="47.1" customHeight="1" spans="1:18">
      <c r="A1" s="16" t="s">
        <v>28</v>
      </c>
      <c r="B1" s="16"/>
      <c r="C1" s="16"/>
      <c r="D1" s="17"/>
      <c r="E1" s="17"/>
      <c r="F1" s="16"/>
      <c r="G1" s="16"/>
      <c r="H1" s="16"/>
      <c r="I1" s="17"/>
      <c r="J1" s="65"/>
      <c r="K1" s="16"/>
      <c r="L1" s="16"/>
      <c r="M1" s="16"/>
      <c r="N1" s="16"/>
      <c r="O1" s="16"/>
      <c r="P1" s="16"/>
      <c r="Q1" s="16"/>
      <c r="R1" s="16"/>
    </row>
    <row r="2" ht="15.95" customHeight="1" spans="1:13">
      <c r="A2" s="18" t="s">
        <v>1</v>
      </c>
      <c r="B2" s="19"/>
      <c r="C2" s="19"/>
      <c r="D2" s="20" t="s">
        <v>2</v>
      </c>
      <c r="E2" s="21"/>
      <c r="F2" s="22"/>
      <c r="G2" s="22"/>
      <c r="H2" s="22"/>
      <c r="I2" s="21"/>
      <c r="J2" s="21"/>
      <c r="K2" s="66"/>
      <c r="L2" s="22"/>
      <c r="M2" s="67"/>
    </row>
    <row r="3" s="1" customFormat="1" ht="26.1" customHeight="1" spans="1:18">
      <c r="A3" s="23" t="s">
        <v>3</v>
      </c>
      <c r="B3" s="24" t="s">
        <v>29</v>
      </c>
      <c r="C3" s="24" t="s">
        <v>30</v>
      </c>
      <c r="D3" s="25" t="s">
        <v>6</v>
      </c>
      <c r="E3" s="26" t="s">
        <v>7</v>
      </c>
      <c r="F3" s="27"/>
      <c r="G3" s="27"/>
      <c r="H3" s="27"/>
      <c r="I3" s="25" t="s">
        <v>8</v>
      </c>
      <c r="J3" s="25" t="s">
        <v>9</v>
      </c>
      <c r="K3" s="68" t="s">
        <v>10</v>
      </c>
      <c r="L3" s="68"/>
      <c r="M3" s="68"/>
      <c r="N3" s="68"/>
      <c r="O3" s="68"/>
      <c r="P3" s="68"/>
      <c r="Q3" s="68"/>
      <c r="R3" s="31" t="s">
        <v>11</v>
      </c>
    </row>
    <row r="4" s="1" customFormat="1" ht="83.25" customHeight="1" spans="1:18">
      <c r="A4" s="28"/>
      <c r="B4" s="29"/>
      <c r="C4" s="29"/>
      <c r="D4" s="30"/>
      <c r="E4" s="25" t="s">
        <v>12</v>
      </c>
      <c r="F4" s="31" t="s">
        <v>13</v>
      </c>
      <c r="G4" s="31" t="s">
        <v>14</v>
      </c>
      <c r="H4" s="31" t="s">
        <v>15</v>
      </c>
      <c r="I4" s="30"/>
      <c r="J4" s="30"/>
      <c r="K4" s="68" t="s">
        <v>16</v>
      </c>
      <c r="L4" s="68"/>
      <c r="M4" s="69"/>
      <c r="N4" s="70" t="s">
        <v>17</v>
      </c>
      <c r="O4" s="71"/>
      <c r="P4" s="27" t="s">
        <v>18</v>
      </c>
      <c r="Q4" s="27" t="s">
        <v>19</v>
      </c>
      <c r="R4" s="101"/>
    </row>
    <row r="5" s="2" customFormat="1" ht="35.1" customHeight="1" spans="1:18">
      <c r="A5" s="32"/>
      <c r="B5" s="33"/>
      <c r="C5" s="33"/>
      <c r="D5" s="34"/>
      <c r="E5" s="34"/>
      <c r="F5" s="35"/>
      <c r="G5" s="35"/>
      <c r="H5" s="35"/>
      <c r="I5" s="34"/>
      <c r="J5" s="34"/>
      <c r="K5" s="72" t="s">
        <v>20</v>
      </c>
      <c r="L5" s="73" t="s">
        <v>9</v>
      </c>
      <c r="M5" s="74" t="s">
        <v>21</v>
      </c>
      <c r="N5" s="72" t="s">
        <v>20</v>
      </c>
      <c r="O5" s="73" t="s">
        <v>9</v>
      </c>
      <c r="P5" s="35"/>
      <c r="Q5" s="35"/>
      <c r="R5" s="35"/>
    </row>
    <row r="6" s="3" customFormat="1" ht="50.1" customHeight="1" spans="1:18">
      <c r="A6" s="36" t="s">
        <v>22</v>
      </c>
      <c r="B6" s="36"/>
      <c r="C6" s="36"/>
      <c r="D6" s="37">
        <f>D9+D11+D20+D23+D22</f>
        <v>14842.7</v>
      </c>
      <c r="E6" s="37">
        <v>10572</v>
      </c>
      <c r="F6" s="38">
        <v>2927</v>
      </c>
      <c r="G6" s="38">
        <v>805</v>
      </c>
      <c r="H6" s="38">
        <f>H9+H11+H20+H23+H22</f>
        <v>538.7</v>
      </c>
      <c r="I6" s="75">
        <f>K6+N6+P6+Q6</f>
        <v>13376.795</v>
      </c>
      <c r="J6" s="76">
        <f>I6/D6</f>
        <v>0.901237308575933</v>
      </c>
      <c r="K6" s="77">
        <f>K9+K11+K20+K22+K24</f>
        <v>10572</v>
      </c>
      <c r="L6" s="78">
        <f>K6/E6</f>
        <v>1</v>
      </c>
      <c r="M6" s="79">
        <f>E6-K6</f>
        <v>0</v>
      </c>
      <c r="N6" s="80">
        <f>N9+N11+N20+N22+N24</f>
        <v>2598.63</v>
      </c>
      <c r="O6" s="81">
        <f>N6/F6</f>
        <v>0.887813460881449</v>
      </c>
      <c r="P6" s="80">
        <f>P9+P11+P20+P22+P24</f>
        <v>156.165</v>
      </c>
      <c r="Q6" s="80">
        <f>Q9+Q11+Q20+Q22+Q24</f>
        <v>50</v>
      </c>
      <c r="R6" s="102"/>
    </row>
    <row r="7" ht="34" customHeight="1" spans="1:18">
      <c r="A7" s="39">
        <v>1</v>
      </c>
      <c r="B7" s="40" t="s">
        <v>31</v>
      </c>
      <c r="C7" s="41" t="s">
        <v>23</v>
      </c>
      <c r="D7" s="37">
        <f>E7+F7+G7+H7</f>
        <v>30.32</v>
      </c>
      <c r="E7" s="42">
        <v>30.32</v>
      </c>
      <c r="F7" s="43">
        <v>0</v>
      </c>
      <c r="G7" s="43">
        <v>0</v>
      </c>
      <c r="H7" s="43">
        <v>0</v>
      </c>
      <c r="I7" s="75">
        <f t="shared" ref="I7:I24" si="0">K7+N7+P7+Q7</f>
        <v>30.32</v>
      </c>
      <c r="J7" s="76">
        <f t="shared" ref="J7:J24" si="1">I7/D7</f>
        <v>1</v>
      </c>
      <c r="K7" s="82">
        <v>30.32</v>
      </c>
      <c r="L7" s="78">
        <f t="shared" ref="L7:L24" si="2">K7/E7</f>
        <v>1</v>
      </c>
      <c r="M7" s="79">
        <f t="shared" ref="M7:M24" si="3">E7-K7</f>
        <v>0</v>
      </c>
      <c r="N7" s="83">
        <v>0</v>
      </c>
      <c r="O7" s="84">
        <v>0</v>
      </c>
      <c r="P7" s="83">
        <v>0</v>
      </c>
      <c r="Q7" s="83">
        <v>0</v>
      </c>
      <c r="R7" s="103"/>
    </row>
    <row r="8" ht="47.1" customHeight="1" spans="1:18">
      <c r="A8" s="39">
        <v>2</v>
      </c>
      <c r="B8" s="44" t="s">
        <v>32</v>
      </c>
      <c r="C8" s="45"/>
      <c r="D8" s="37">
        <f>E8+F8+G8+H8</f>
        <v>100</v>
      </c>
      <c r="E8" s="42">
        <v>0</v>
      </c>
      <c r="F8" s="43">
        <v>0</v>
      </c>
      <c r="G8" s="43">
        <v>100</v>
      </c>
      <c r="H8" s="43">
        <v>0</v>
      </c>
      <c r="I8" s="75">
        <f t="shared" si="0"/>
        <v>100</v>
      </c>
      <c r="J8" s="76">
        <f t="shared" si="1"/>
        <v>1</v>
      </c>
      <c r="K8" s="82">
        <v>0</v>
      </c>
      <c r="L8" s="78">
        <v>0</v>
      </c>
      <c r="M8" s="79">
        <f t="shared" si="3"/>
        <v>0</v>
      </c>
      <c r="N8" s="27">
        <v>0</v>
      </c>
      <c r="O8" s="84">
        <v>0</v>
      </c>
      <c r="P8" s="83">
        <v>100</v>
      </c>
      <c r="Q8" s="83">
        <v>0</v>
      </c>
      <c r="R8" s="104"/>
    </row>
    <row r="9" s="4" customFormat="1" ht="61" customHeight="1" spans="1:18">
      <c r="A9" s="46" t="s">
        <v>33</v>
      </c>
      <c r="B9" s="46"/>
      <c r="C9" s="46"/>
      <c r="D9" s="37">
        <f t="shared" ref="D9:H9" si="4">SUM(D7:D8)</f>
        <v>130.32</v>
      </c>
      <c r="E9" s="37">
        <f t="shared" si="4"/>
        <v>30.32</v>
      </c>
      <c r="F9" s="37">
        <f t="shared" si="4"/>
        <v>0</v>
      </c>
      <c r="G9" s="37">
        <f t="shared" si="4"/>
        <v>100</v>
      </c>
      <c r="H9" s="37">
        <f t="shared" si="4"/>
        <v>0</v>
      </c>
      <c r="I9" s="75">
        <f t="shared" si="0"/>
        <v>130.32</v>
      </c>
      <c r="J9" s="76">
        <f t="shared" si="1"/>
        <v>1</v>
      </c>
      <c r="K9" s="85">
        <f>SUM(K7:K8)</f>
        <v>30.32</v>
      </c>
      <c r="L9" s="86">
        <f t="shared" si="2"/>
        <v>1</v>
      </c>
      <c r="M9" s="87">
        <f t="shared" si="3"/>
        <v>0</v>
      </c>
      <c r="N9" s="88">
        <v>0</v>
      </c>
      <c r="O9" s="84">
        <v>0</v>
      </c>
      <c r="P9" s="89">
        <v>100</v>
      </c>
      <c r="Q9" s="89"/>
      <c r="R9" s="105"/>
    </row>
    <row r="10" s="5" customFormat="1" ht="51.95" customHeight="1" spans="1:18">
      <c r="A10" s="47">
        <v>1</v>
      </c>
      <c r="B10" s="48" t="s">
        <v>34</v>
      </c>
      <c r="C10" s="49" t="s">
        <v>35</v>
      </c>
      <c r="D10" s="37">
        <f>E10+F10+G10+H10</f>
        <v>1997.6</v>
      </c>
      <c r="E10" s="50">
        <v>1550.58</v>
      </c>
      <c r="F10" s="50">
        <v>248</v>
      </c>
      <c r="G10" s="50">
        <v>100</v>
      </c>
      <c r="H10" s="50">
        <v>99.02</v>
      </c>
      <c r="I10" s="75">
        <v>1937.7</v>
      </c>
      <c r="J10" s="76">
        <f t="shared" si="1"/>
        <v>0.970014016820184</v>
      </c>
      <c r="K10" s="85">
        <f>E10*100%</f>
        <v>1550.58</v>
      </c>
      <c r="L10" s="86" t="s">
        <v>36</v>
      </c>
      <c r="M10" s="87">
        <f t="shared" si="3"/>
        <v>0</v>
      </c>
      <c r="N10" s="90">
        <v>0</v>
      </c>
      <c r="O10" s="91">
        <f t="shared" ref="O10:O24" si="5">N10/F10</f>
        <v>0</v>
      </c>
      <c r="P10" s="90">
        <v>0</v>
      </c>
      <c r="Q10" s="90">
        <v>0</v>
      </c>
      <c r="R10" s="106"/>
    </row>
    <row r="11" s="6" customFormat="1" ht="35.1" customHeight="1" spans="1:18">
      <c r="A11" s="46" t="s">
        <v>37</v>
      </c>
      <c r="B11" s="46"/>
      <c r="C11" s="46"/>
      <c r="D11" s="37">
        <f>E11+F11+G11+H11</f>
        <v>1997.6</v>
      </c>
      <c r="E11" s="37">
        <f t="shared" ref="E11:H11" si="6">SUM(E10:E10)</f>
        <v>1550.58</v>
      </c>
      <c r="F11" s="37">
        <f t="shared" si="6"/>
        <v>248</v>
      </c>
      <c r="G11" s="37">
        <f t="shared" si="6"/>
        <v>100</v>
      </c>
      <c r="H11" s="37">
        <f t="shared" si="6"/>
        <v>99.02</v>
      </c>
      <c r="I11" s="75">
        <f t="shared" si="0"/>
        <v>1550.58</v>
      </c>
      <c r="J11" s="76">
        <f t="shared" si="1"/>
        <v>0.776221465758911</v>
      </c>
      <c r="K11" s="85">
        <f t="shared" ref="K11:K24" si="7">E11*100%</f>
        <v>1550.58</v>
      </c>
      <c r="L11" s="86">
        <f t="shared" si="2"/>
        <v>1</v>
      </c>
      <c r="M11" s="87">
        <f t="shared" si="3"/>
        <v>0</v>
      </c>
      <c r="N11" s="92">
        <v>0</v>
      </c>
      <c r="O11" s="81">
        <f t="shared" si="5"/>
        <v>0</v>
      </c>
      <c r="P11" s="92"/>
      <c r="Q11" s="92"/>
      <c r="R11" s="107"/>
    </row>
    <row r="12" ht="69" customHeight="1" spans="1:18">
      <c r="A12" s="39">
        <v>1</v>
      </c>
      <c r="B12" s="51" t="s">
        <v>38</v>
      </c>
      <c r="C12" s="52" t="s">
        <v>25</v>
      </c>
      <c r="D12" s="37">
        <f>E12+F12+G12+H12</f>
        <v>953.63</v>
      </c>
      <c r="E12" s="50">
        <v>770.98</v>
      </c>
      <c r="F12" s="51">
        <v>53.55</v>
      </c>
      <c r="G12" s="51">
        <v>80.67</v>
      </c>
      <c r="H12" s="51">
        <v>48.43</v>
      </c>
      <c r="I12" s="75">
        <f t="shared" si="0"/>
        <v>822.9235</v>
      </c>
      <c r="J12" s="76">
        <f t="shared" si="1"/>
        <v>0.86293793190231</v>
      </c>
      <c r="K12" s="85">
        <f t="shared" si="7"/>
        <v>770.98</v>
      </c>
      <c r="L12" s="78">
        <f t="shared" si="2"/>
        <v>1</v>
      </c>
      <c r="M12" s="79">
        <f t="shared" si="3"/>
        <v>0</v>
      </c>
      <c r="N12" s="83">
        <f>F12*97%</f>
        <v>51.9435</v>
      </c>
      <c r="O12" s="81">
        <f t="shared" si="5"/>
        <v>0.97</v>
      </c>
      <c r="P12" s="83">
        <v>0</v>
      </c>
      <c r="Q12" s="83">
        <v>0</v>
      </c>
      <c r="R12" s="103"/>
    </row>
    <row r="13" s="5" customFormat="1" ht="50.1" customHeight="1" spans="1:18">
      <c r="A13" s="47">
        <v>2</v>
      </c>
      <c r="B13" s="50" t="s">
        <v>39</v>
      </c>
      <c r="C13" s="53"/>
      <c r="D13" s="37">
        <f t="shared" ref="D13:D18" si="8">E13+F13+G13+H13</f>
        <v>2858.63</v>
      </c>
      <c r="E13" s="50">
        <v>2270</v>
      </c>
      <c r="F13" s="50">
        <v>331.15</v>
      </c>
      <c r="G13" s="50">
        <f>156.26-50</f>
        <v>106.26</v>
      </c>
      <c r="H13" s="50">
        <f>101.22+50</f>
        <v>151.22</v>
      </c>
      <c r="I13" s="75">
        <f t="shared" si="0"/>
        <v>2691.2155</v>
      </c>
      <c r="J13" s="76">
        <f t="shared" si="1"/>
        <v>0.941435407870203</v>
      </c>
      <c r="K13" s="85">
        <f t="shared" si="7"/>
        <v>2270</v>
      </c>
      <c r="L13" s="86">
        <f t="shared" si="2"/>
        <v>1</v>
      </c>
      <c r="M13" s="87">
        <f t="shared" si="3"/>
        <v>0</v>
      </c>
      <c r="N13" s="83">
        <f t="shared" ref="N13:N24" si="9">F13*97%</f>
        <v>321.2155</v>
      </c>
      <c r="O13" s="91">
        <f t="shared" si="5"/>
        <v>0.97</v>
      </c>
      <c r="P13" s="90">
        <v>50</v>
      </c>
      <c r="Q13" s="90">
        <v>50</v>
      </c>
      <c r="R13" s="106"/>
    </row>
    <row r="14" s="5" customFormat="1" ht="48.75" customHeight="1" spans="1:18">
      <c r="A14" s="47">
        <v>3</v>
      </c>
      <c r="B14" s="50" t="s">
        <v>40</v>
      </c>
      <c r="C14" s="53"/>
      <c r="D14" s="37">
        <f t="shared" si="8"/>
        <v>1553.81</v>
      </c>
      <c r="E14" s="50">
        <v>1140.26</v>
      </c>
      <c r="F14" s="50">
        <v>240.95</v>
      </c>
      <c r="G14" s="50">
        <v>100.49</v>
      </c>
      <c r="H14" s="50">
        <v>72.11</v>
      </c>
      <c r="I14" s="75">
        <v>937.748874</v>
      </c>
      <c r="J14" s="76">
        <f t="shared" si="1"/>
        <v>0.603515792793199</v>
      </c>
      <c r="K14" s="85">
        <f t="shared" si="7"/>
        <v>1140.26</v>
      </c>
      <c r="L14" s="86">
        <f t="shared" si="2"/>
        <v>1</v>
      </c>
      <c r="M14" s="87">
        <f t="shared" si="3"/>
        <v>0</v>
      </c>
      <c r="N14" s="83">
        <f t="shared" si="9"/>
        <v>233.7215</v>
      </c>
      <c r="O14" s="91">
        <f t="shared" si="5"/>
        <v>0.97</v>
      </c>
      <c r="P14" s="90">
        <v>0</v>
      </c>
      <c r="Q14" s="90">
        <v>0</v>
      </c>
      <c r="R14" s="106"/>
    </row>
    <row r="15" s="7" customFormat="1" ht="69" customHeight="1" spans="1:18">
      <c r="A15" s="54">
        <v>4</v>
      </c>
      <c r="B15" s="51" t="s">
        <v>41</v>
      </c>
      <c r="C15" s="53"/>
      <c r="D15" s="37">
        <f t="shared" si="8"/>
        <v>532.45</v>
      </c>
      <c r="E15" s="50">
        <v>372.53</v>
      </c>
      <c r="F15" s="51">
        <v>100</v>
      </c>
      <c r="G15" s="51">
        <v>30.66</v>
      </c>
      <c r="H15" s="51">
        <v>29.26</v>
      </c>
      <c r="I15" s="75">
        <f t="shared" si="0"/>
        <v>469.53</v>
      </c>
      <c r="J15" s="76">
        <f t="shared" si="1"/>
        <v>0.881829279744577</v>
      </c>
      <c r="K15" s="85">
        <f t="shared" si="7"/>
        <v>372.53</v>
      </c>
      <c r="L15" s="78">
        <f t="shared" si="2"/>
        <v>1</v>
      </c>
      <c r="M15" s="79">
        <f t="shared" si="3"/>
        <v>0</v>
      </c>
      <c r="N15" s="83">
        <f t="shared" si="9"/>
        <v>97</v>
      </c>
      <c r="O15" s="81">
        <f t="shared" si="5"/>
        <v>0.97</v>
      </c>
      <c r="P15" s="83">
        <v>0</v>
      </c>
      <c r="Q15" s="83">
        <v>0</v>
      </c>
      <c r="R15" s="108"/>
    </row>
    <row r="16" s="7" customFormat="1" ht="66.95" customHeight="1" spans="1:18">
      <c r="A16" s="54">
        <v>5</v>
      </c>
      <c r="B16" s="55" t="s">
        <v>42</v>
      </c>
      <c r="C16" s="53"/>
      <c r="D16" s="56">
        <f t="shared" si="8"/>
        <v>2399.36</v>
      </c>
      <c r="E16" s="57">
        <v>1480.69</v>
      </c>
      <c r="F16" s="55">
        <v>749</v>
      </c>
      <c r="G16" s="55">
        <v>112.99</v>
      </c>
      <c r="H16" s="55">
        <v>56.68</v>
      </c>
      <c r="I16" s="93">
        <f t="shared" si="0"/>
        <v>2212.855</v>
      </c>
      <c r="J16" s="94">
        <f t="shared" si="1"/>
        <v>0.922268855028007</v>
      </c>
      <c r="K16" s="85">
        <f t="shared" si="7"/>
        <v>1480.69</v>
      </c>
      <c r="L16" s="95">
        <f t="shared" si="2"/>
        <v>1</v>
      </c>
      <c r="M16" s="96">
        <f t="shared" si="3"/>
        <v>0</v>
      </c>
      <c r="N16" s="83">
        <v>726</v>
      </c>
      <c r="O16" s="97">
        <f t="shared" si="5"/>
        <v>0.969292389853137</v>
      </c>
      <c r="P16" s="98">
        <v>6.165</v>
      </c>
      <c r="Q16" s="98">
        <v>0</v>
      </c>
      <c r="R16" s="108"/>
    </row>
    <row r="17" ht="60" customHeight="1" spans="1:18">
      <c r="A17" s="39">
        <v>6</v>
      </c>
      <c r="B17" s="51" t="s">
        <v>43</v>
      </c>
      <c r="C17" s="53"/>
      <c r="D17" s="37">
        <f t="shared" si="8"/>
        <v>239.72</v>
      </c>
      <c r="E17" s="50">
        <v>239.72</v>
      </c>
      <c r="F17" s="51">
        <v>0</v>
      </c>
      <c r="G17" s="51">
        <v>0</v>
      </c>
      <c r="H17" s="51">
        <v>0</v>
      </c>
      <c r="I17" s="75">
        <f t="shared" si="0"/>
        <v>239.72</v>
      </c>
      <c r="J17" s="76">
        <f t="shared" si="1"/>
        <v>1</v>
      </c>
      <c r="K17" s="85">
        <f t="shared" si="7"/>
        <v>239.72</v>
      </c>
      <c r="L17" s="78">
        <f t="shared" si="2"/>
        <v>1</v>
      </c>
      <c r="M17" s="79">
        <f t="shared" si="3"/>
        <v>0</v>
      </c>
      <c r="N17" s="83">
        <f t="shared" si="9"/>
        <v>0</v>
      </c>
      <c r="O17" s="84">
        <v>0</v>
      </c>
      <c r="P17" s="83">
        <v>0</v>
      </c>
      <c r="Q17" s="83">
        <v>0</v>
      </c>
      <c r="R17" s="104"/>
    </row>
    <row r="18" s="8" customFormat="1" ht="73.5" customHeight="1" spans="1:18">
      <c r="A18" s="58">
        <v>7</v>
      </c>
      <c r="B18" s="51" t="s">
        <v>44</v>
      </c>
      <c r="C18" s="53"/>
      <c r="D18" s="37">
        <f t="shared" si="8"/>
        <v>1431.2</v>
      </c>
      <c r="E18" s="50">
        <v>1050.68</v>
      </c>
      <c r="F18" s="51">
        <v>380.52</v>
      </c>
      <c r="G18" s="51">
        <v>0</v>
      </c>
      <c r="H18" s="51">
        <v>0</v>
      </c>
      <c r="I18" s="75">
        <f t="shared" si="0"/>
        <v>1402.68</v>
      </c>
      <c r="J18" s="76">
        <f t="shared" si="1"/>
        <v>0.980072666294019</v>
      </c>
      <c r="K18" s="85">
        <f t="shared" si="7"/>
        <v>1050.68</v>
      </c>
      <c r="L18" s="78">
        <f t="shared" si="2"/>
        <v>1</v>
      </c>
      <c r="M18" s="79">
        <f t="shared" si="3"/>
        <v>0</v>
      </c>
      <c r="N18" s="83">
        <v>352</v>
      </c>
      <c r="O18" s="84">
        <v>0.98</v>
      </c>
      <c r="P18" s="99">
        <v>0</v>
      </c>
      <c r="Q18" s="99">
        <v>0</v>
      </c>
      <c r="R18" s="109"/>
    </row>
    <row r="19" s="8" customFormat="1" ht="73.5" customHeight="1" spans="1:18">
      <c r="A19" s="58">
        <v>8</v>
      </c>
      <c r="B19" s="51" t="s">
        <v>45</v>
      </c>
      <c r="C19" s="59"/>
      <c r="D19" s="37">
        <f>E19+F19+G19</f>
        <v>1237.41</v>
      </c>
      <c r="E19" s="50">
        <v>564</v>
      </c>
      <c r="F19" s="51">
        <v>619.48</v>
      </c>
      <c r="G19" s="51">
        <v>53.93</v>
      </c>
      <c r="H19" s="51">
        <v>0</v>
      </c>
      <c r="I19" s="75">
        <v>707</v>
      </c>
      <c r="J19" s="76">
        <v>0.7</v>
      </c>
      <c r="K19" s="85">
        <f t="shared" si="7"/>
        <v>564</v>
      </c>
      <c r="L19" s="78">
        <v>0</v>
      </c>
      <c r="M19" s="79">
        <f t="shared" si="3"/>
        <v>0</v>
      </c>
      <c r="N19" s="83">
        <v>482</v>
      </c>
      <c r="O19" s="84">
        <v>0.7</v>
      </c>
      <c r="P19" s="99">
        <v>0</v>
      </c>
      <c r="Q19" s="99">
        <v>0</v>
      </c>
      <c r="R19" s="109"/>
    </row>
    <row r="20" s="6" customFormat="1" ht="57" customHeight="1" spans="1:20">
      <c r="A20" s="46" t="s">
        <v>46</v>
      </c>
      <c r="B20" s="46"/>
      <c r="C20" s="46"/>
      <c r="D20" s="37">
        <f t="shared" ref="D20:D24" si="10">E20+F20+G20+H20</f>
        <v>11206.21</v>
      </c>
      <c r="E20" s="37">
        <f>SUM(E12:E19)</f>
        <v>7888.86</v>
      </c>
      <c r="F20" s="37">
        <f>SUM(F12:F19)</f>
        <v>2474.65</v>
      </c>
      <c r="G20" s="37">
        <f>SUM(G12:G19)</f>
        <v>485</v>
      </c>
      <c r="H20" s="37">
        <f>SUM(H12:H19)</f>
        <v>357.7</v>
      </c>
      <c r="I20" s="75">
        <f t="shared" si="0"/>
        <v>10395.4355</v>
      </c>
      <c r="J20" s="76">
        <f t="shared" si="1"/>
        <v>0.927649535391537</v>
      </c>
      <c r="K20" s="85">
        <f t="shared" si="7"/>
        <v>7888.86</v>
      </c>
      <c r="L20" s="86">
        <f t="shared" si="2"/>
        <v>1</v>
      </c>
      <c r="M20" s="87">
        <f t="shared" si="3"/>
        <v>0</v>
      </c>
      <c r="N20" s="83">
        <f t="shared" si="9"/>
        <v>2400.4105</v>
      </c>
      <c r="O20" s="81">
        <f t="shared" si="5"/>
        <v>0.97</v>
      </c>
      <c r="P20" s="89">
        <f>P13+P14+P15+P16+P17+P18</f>
        <v>56.165</v>
      </c>
      <c r="Q20" s="89">
        <f>Q13+Q14+Q15+Q16+Q17+Q18</f>
        <v>50</v>
      </c>
      <c r="R20" s="110"/>
      <c r="T20" s="6">
        <f>K24+K22+K20+N20+P20+P9</f>
        <v>11547.6755</v>
      </c>
    </row>
    <row r="21" ht="58.5" customHeight="1" spans="1:18">
      <c r="A21" s="39">
        <v>1</v>
      </c>
      <c r="B21" s="40" t="s">
        <v>47</v>
      </c>
      <c r="C21" s="40" t="s">
        <v>26</v>
      </c>
      <c r="D21" s="37">
        <f t="shared" si="10"/>
        <v>228.76</v>
      </c>
      <c r="E21" s="50">
        <v>127.24</v>
      </c>
      <c r="F21" s="51">
        <v>50</v>
      </c>
      <c r="G21" s="51">
        <v>30</v>
      </c>
      <c r="H21" s="51">
        <v>21.52</v>
      </c>
      <c r="I21" s="75">
        <f t="shared" si="0"/>
        <v>175.74</v>
      </c>
      <c r="J21" s="76">
        <f t="shared" si="1"/>
        <v>0.768228711313167</v>
      </c>
      <c r="K21" s="85">
        <f t="shared" si="7"/>
        <v>127.24</v>
      </c>
      <c r="L21" s="78">
        <f t="shared" si="2"/>
        <v>1</v>
      </c>
      <c r="M21" s="79">
        <f t="shared" si="3"/>
        <v>0</v>
      </c>
      <c r="N21" s="83">
        <f t="shared" si="9"/>
        <v>48.5</v>
      </c>
      <c r="O21" s="81">
        <f t="shared" si="5"/>
        <v>0.97</v>
      </c>
      <c r="P21" s="83">
        <v>0</v>
      </c>
      <c r="Q21" s="83">
        <v>0</v>
      </c>
      <c r="R21" s="103"/>
    </row>
    <row r="22" s="6" customFormat="1" ht="33" customHeight="1" spans="1:18">
      <c r="A22" s="46" t="s">
        <v>48</v>
      </c>
      <c r="B22" s="46"/>
      <c r="C22" s="46"/>
      <c r="D22" s="37">
        <f t="shared" si="10"/>
        <v>228.76</v>
      </c>
      <c r="E22" s="37">
        <f>SUM(E21:E21)</f>
        <v>127.24</v>
      </c>
      <c r="F22" s="37">
        <f>SUM(F21:F21)</f>
        <v>50</v>
      </c>
      <c r="G22" s="37">
        <f>SUM(G21:G21)</f>
        <v>30</v>
      </c>
      <c r="H22" s="37">
        <f>SUM(H21:H21)</f>
        <v>21.52</v>
      </c>
      <c r="I22" s="75">
        <f t="shared" si="0"/>
        <v>175.74</v>
      </c>
      <c r="J22" s="76">
        <f t="shared" si="1"/>
        <v>0.768228711313167</v>
      </c>
      <c r="K22" s="85">
        <f t="shared" si="7"/>
        <v>127.24</v>
      </c>
      <c r="L22" s="86">
        <f t="shared" si="2"/>
        <v>1</v>
      </c>
      <c r="M22" s="87">
        <f t="shared" si="3"/>
        <v>0</v>
      </c>
      <c r="N22" s="83">
        <f t="shared" si="9"/>
        <v>48.5</v>
      </c>
      <c r="O22" s="81">
        <f t="shared" si="5"/>
        <v>0.97</v>
      </c>
      <c r="P22" s="89"/>
      <c r="Q22" s="89"/>
      <c r="R22" s="110"/>
    </row>
    <row r="23" ht="66" customHeight="1" spans="1:18">
      <c r="A23" s="39">
        <v>1</v>
      </c>
      <c r="B23" s="44" t="s">
        <v>49</v>
      </c>
      <c r="C23" s="44" t="s">
        <v>27</v>
      </c>
      <c r="D23" s="37">
        <f t="shared" si="10"/>
        <v>1279.81</v>
      </c>
      <c r="E23" s="50">
        <v>975</v>
      </c>
      <c r="F23" s="51">
        <v>154.35</v>
      </c>
      <c r="G23" s="51">
        <v>90</v>
      </c>
      <c r="H23" s="51">
        <v>60.46</v>
      </c>
      <c r="I23" s="75">
        <f t="shared" si="0"/>
        <v>1128</v>
      </c>
      <c r="J23" s="76">
        <f t="shared" si="1"/>
        <v>0.881380829966948</v>
      </c>
      <c r="K23" s="85">
        <f t="shared" si="7"/>
        <v>975</v>
      </c>
      <c r="L23" s="78">
        <f t="shared" si="2"/>
        <v>1</v>
      </c>
      <c r="M23" s="79">
        <f t="shared" si="3"/>
        <v>0</v>
      </c>
      <c r="N23" s="83">
        <v>153</v>
      </c>
      <c r="O23" s="81">
        <f t="shared" si="5"/>
        <v>0.991253644314869</v>
      </c>
      <c r="P23" s="83">
        <v>0</v>
      </c>
      <c r="Q23" s="83">
        <v>0</v>
      </c>
      <c r="R23" s="103"/>
    </row>
    <row r="24" s="5" customFormat="1" ht="39.95" customHeight="1" spans="1:18">
      <c r="A24" s="60" t="s">
        <v>50</v>
      </c>
      <c r="B24" s="61"/>
      <c r="C24" s="62"/>
      <c r="D24" s="37">
        <f t="shared" si="10"/>
        <v>1279.81</v>
      </c>
      <c r="E24" s="63">
        <v>975</v>
      </c>
      <c r="F24" s="63">
        <v>154.35</v>
      </c>
      <c r="G24" s="63">
        <v>90</v>
      </c>
      <c r="H24" s="63">
        <v>60.46</v>
      </c>
      <c r="I24" s="75">
        <f t="shared" si="0"/>
        <v>1124.7195</v>
      </c>
      <c r="J24" s="76">
        <f t="shared" si="1"/>
        <v>0.878817558856393</v>
      </c>
      <c r="K24" s="85">
        <f t="shared" si="7"/>
        <v>975</v>
      </c>
      <c r="L24" s="86">
        <f t="shared" si="2"/>
        <v>1</v>
      </c>
      <c r="M24" s="87">
        <f t="shared" si="3"/>
        <v>0</v>
      </c>
      <c r="N24" s="83">
        <f t="shared" si="9"/>
        <v>149.7195</v>
      </c>
      <c r="O24" s="81">
        <f t="shared" si="5"/>
        <v>0.97</v>
      </c>
      <c r="P24" s="89"/>
      <c r="Q24" s="89"/>
      <c r="R24" s="105"/>
    </row>
    <row r="25" ht="75" customHeight="1" spans="2:18">
      <c r="B25" s="9"/>
      <c r="C25" s="9"/>
      <c r="D25" s="64"/>
      <c r="E25" s="64"/>
      <c r="F25" s="9"/>
      <c r="G25" s="9"/>
      <c r="H25" s="9"/>
      <c r="I25" s="64"/>
      <c r="J25" s="64"/>
      <c r="K25" s="9"/>
      <c r="L25" s="9"/>
      <c r="M25" s="9"/>
      <c r="N25" s="9"/>
      <c r="O25" s="9"/>
      <c r="P25" s="9"/>
      <c r="Q25" s="9"/>
      <c r="R25" s="9"/>
    </row>
    <row r="26" ht="60.95" customHeight="1" spans="11:12">
      <c r="K26" s="100"/>
      <c r="L26" s="5"/>
    </row>
    <row r="27" spans="11:12">
      <c r="K27" s="100"/>
      <c r="L27" s="5"/>
    </row>
    <row r="28" spans="11:12">
      <c r="K28" s="100"/>
      <c r="L28" s="5"/>
    </row>
    <row r="29" spans="11:12">
      <c r="K29" s="100"/>
      <c r="L29" s="5"/>
    </row>
    <row r="30" spans="11:12">
      <c r="K30" s="100"/>
      <c r="L30" s="5"/>
    </row>
    <row r="31" spans="11:12">
      <c r="K31" s="100"/>
      <c r="L31" s="5"/>
    </row>
    <row r="32" spans="11:12">
      <c r="K32" s="100"/>
      <c r="L32" s="5"/>
    </row>
    <row r="33" spans="11:12">
      <c r="K33" s="100"/>
      <c r="L33" s="5"/>
    </row>
    <row r="34" spans="11:12">
      <c r="K34" s="100"/>
      <c r="L34" s="5"/>
    </row>
    <row r="35" spans="11:12">
      <c r="K35" s="100"/>
      <c r="L35" s="5"/>
    </row>
    <row r="36" spans="11:12">
      <c r="K36" s="100"/>
      <c r="L36" s="5"/>
    </row>
    <row r="37" spans="11:12">
      <c r="K37" s="100"/>
      <c r="L37" s="5"/>
    </row>
    <row r="38" spans="11:12">
      <c r="K38" s="100"/>
      <c r="L38" s="5"/>
    </row>
    <row r="39" spans="11:12">
      <c r="K39" s="100"/>
      <c r="L39" s="5"/>
    </row>
    <row r="40" spans="11:12">
      <c r="K40" s="100"/>
      <c r="L40" s="5"/>
    </row>
    <row r="41" spans="11:12">
      <c r="K41" s="100"/>
      <c r="L41" s="5"/>
    </row>
    <row r="42" spans="11:12">
      <c r="K42" s="100"/>
      <c r="L42" s="5"/>
    </row>
    <row r="43" spans="11:12">
      <c r="K43" s="100"/>
      <c r="L43" s="5"/>
    </row>
    <row r="44" spans="11:12">
      <c r="K44" s="100"/>
      <c r="L44" s="5"/>
    </row>
    <row r="45" spans="11:12">
      <c r="K45" s="100"/>
      <c r="L45" s="5"/>
    </row>
    <row r="46" spans="11:12">
      <c r="K46" s="100"/>
      <c r="L46" s="5"/>
    </row>
    <row r="47" spans="11:12">
      <c r="K47" s="100"/>
      <c r="L47" s="5"/>
    </row>
    <row r="48" spans="11:12">
      <c r="K48" s="100"/>
      <c r="L48" s="5"/>
    </row>
    <row r="49" spans="11:12">
      <c r="K49" s="100"/>
      <c r="L49" s="5"/>
    </row>
    <row r="50" spans="11:12">
      <c r="K50" s="100"/>
      <c r="L50" s="5"/>
    </row>
    <row r="51" spans="11:12">
      <c r="K51" s="100"/>
      <c r="L51" s="5"/>
    </row>
    <row r="52" spans="11:12">
      <c r="K52" s="100"/>
      <c r="L52" s="5"/>
    </row>
    <row r="53" spans="11:12">
      <c r="K53" s="100"/>
      <c r="L53" s="5"/>
    </row>
    <row r="54" spans="11:12">
      <c r="K54" s="100"/>
      <c r="L54" s="5"/>
    </row>
    <row r="55" spans="11:12">
      <c r="K55" s="100"/>
      <c r="L55" s="5"/>
    </row>
    <row r="56" spans="11:12">
      <c r="K56" s="100"/>
      <c r="L56" s="5"/>
    </row>
    <row r="57" spans="11:12">
      <c r="K57" s="100"/>
      <c r="L57" s="5"/>
    </row>
    <row r="58" spans="11:12">
      <c r="K58" s="100"/>
      <c r="L58" s="5"/>
    </row>
    <row r="59" spans="11:12">
      <c r="K59" s="100"/>
      <c r="L59" s="5"/>
    </row>
    <row r="60" spans="11:12">
      <c r="K60" s="100"/>
      <c r="L60" s="5"/>
    </row>
    <row r="61" spans="11:12">
      <c r="K61" s="100"/>
      <c r="L61" s="5"/>
    </row>
    <row r="62" spans="11:12">
      <c r="K62" s="100"/>
      <c r="L62" s="5"/>
    </row>
    <row r="63" spans="11:12">
      <c r="K63" s="100"/>
      <c r="L63" s="5"/>
    </row>
    <row r="64" spans="11:12">
      <c r="K64" s="100"/>
      <c r="L64" s="5"/>
    </row>
    <row r="65" spans="11:12">
      <c r="K65" s="100"/>
      <c r="L65" s="5"/>
    </row>
    <row r="66" spans="11:12">
      <c r="K66" s="100"/>
      <c r="L66" s="5"/>
    </row>
    <row r="67" spans="11:12">
      <c r="K67" s="100"/>
      <c r="L67" s="5"/>
    </row>
    <row r="68" spans="11:12">
      <c r="K68" s="100"/>
      <c r="L68" s="5"/>
    </row>
    <row r="69" spans="11:12">
      <c r="K69" s="100"/>
      <c r="L69" s="5"/>
    </row>
    <row r="70" spans="11:12">
      <c r="K70" s="100"/>
      <c r="L70" s="5"/>
    </row>
    <row r="71" spans="11:12">
      <c r="K71" s="100"/>
      <c r="L71" s="5"/>
    </row>
    <row r="72" spans="11:12">
      <c r="K72" s="100"/>
      <c r="L72" s="5"/>
    </row>
    <row r="73" spans="11:12">
      <c r="K73" s="100"/>
      <c r="L73" s="5"/>
    </row>
    <row r="74" spans="11:12">
      <c r="K74" s="100"/>
      <c r="L74" s="5"/>
    </row>
    <row r="75" spans="11:12">
      <c r="K75" s="100"/>
      <c r="L75" s="5"/>
    </row>
    <row r="76" spans="11:12">
      <c r="K76" s="100"/>
      <c r="L76" s="5"/>
    </row>
    <row r="77" spans="11:12">
      <c r="K77" s="100"/>
      <c r="L77" s="5"/>
    </row>
    <row r="78" spans="11:12">
      <c r="K78" s="100"/>
      <c r="L78" s="5"/>
    </row>
    <row r="79" spans="11:12">
      <c r="K79" s="100"/>
      <c r="L79" s="5"/>
    </row>
    <row r="80" spans="11:12">
      <c r="K80" s="100"/>
      <c r="L80" s="5"/>
    </row>
    <row r="81" spans="11:12">
      <c r="K81" s="100"/>
      <c r="L81" s="5"/>
    </row>
    <row r="82" spans="11:12">
      <c r="K82" s="100"/>
      <c r="L82" s="5"/>
    </row>
    <row r="83" spans="11:12">
      <c r="K83" s="100"/>
      <c r="L83" s="5"/>
    </row>
    <row r="84" spans="11:12">
      <c r="K84" s="100"/>
      <c r="L84" s="5"/>
    </row>
    <row r="85" spans="11:12">
      <c r="K85" s="100"/>
      <c r="L85" s="5"/>
    </row>
    <row r="86" spans="11:12">
      <c r="K86" s="100"/>
      <c r="L86" s="5"/>
    </row>
    <row r="87" spans="11:12">
      <c r="K87" s="100"/>
      <c r="L87" s="5"/>
    </row>
    <row r="88" spans="11:12">
      <c r="K88" s="100"/>
      <c r="L88" s="5"/>
    </row>
    <row r="89" spans="11:12">
      <c r="K89" s="100"/>
      <c r="L89" s="5"/>
    </row>
    <row r="90" spans="11:12">
      <c r="K90" s="100"/>
      <c r="L90" s="5"/>
    </row>
    <row r="91" spans="11:12">
      <c r="K91" s="100"/>
      <c r="L91" s="5"/>
    </row>
    <row r="92" spans="11:12">
      <c r="K92" s="100"/>
      <c r="L92" s="5"/>
    </row>
    <row r="93" spans="11:12">
      <c r="K93" s="100"/>
      <c r="L93" s="5"/>
    </row>
    <row r="94" spans="11:12">
      <c r="K94" s="100"/>
      <c r="L94" s="5"/>
    </row>
    <row r="95" spans="11:12">
      <c r="K95" s="100"/>
      <c r="L95" s="5"/>
    </row>
    <row r="96" spans="11:12">
      <c r="K96" s="100"/>
      <c r="L96" s="5"/>
    </row>
    <row r="97" spans="11:12">
      <c r="K97" s="100"/>
      <c r="L97" s="5"/>
    </row>
    <row r="98" spans="11:12">
      <c r="K98" s="100"/>
      <c r="L98" s="5"/>
    </row>
    <row r="99" spans="11:12">
      <c r="K99" s="100"/>
      <c r="L99" s="5"/>
    </row>
    <row r="100" spans="11:12">
      <c r="K100" s="100"/>
      <c r="L100" s="5"/>
    </row>
    <row r="101" spans="11:12">
      <c r="K101" s="100"/>
      <c r="L101" s="5"/>
    </row>
    <row r="102" spans="11:12">
      <c r="K102" s="100"/>
      <c r="L102" s="5"/>
    </row>
    <row r="103" spans="11:12">
      <c r="K103" s="100"/>
      <c r="L103" s="5"/>
    </row>
    <row r="104" spans="11:12">
      <c r="K104" s="100"/>
      <c r="L104" s="5"/>
    </row>
    <row r="105" spans="11:12">
      <c r="K105" s="100"/>
      <c r="L105" s="5"/>
    </row>
    <row r="106" spans="11:12">
      <c r="K106" s="100"/>
      <c r="L106" s="5"/>
    </row>
    <row r="107" spans="11:12">
      <c r="K107" s="100"/>
      <c r="L107" s="5"/>
    </row>
    <row r="108" spans="11:12">
      <c r="K108" s="100"/>
      <c r="L108" s="5"/>
    </row>
    <row r="109" spans="11:12">
      <c r="K109" s="100"/>
      <c r="L109" s="5"/>
    </row>
    <row r="110" spans="11:12">
      <c r="K110" s="100"/>
      <c r="L110" s="5"/>
    </row>
    <row r="111" spans="11:12">
      <c r="K111" s="100"/>
      <c r="L111" s="5"/>
    </row>
    <row r="112" spans="11:12">
      <c r="K112" s="100"/>
      <c r="L112" s="5"/>
    </row>
    <row r="113" spans="11:12">
      <c r="K113" s="100"/>
      <c r="L113" s="5"/>
    </row>
    <row r="114" spans="11:12">
      <c r="K114" s="100"/>
      <c r="L114" s="5"/>
    </row>
    <row r="115" spans="11:12">
      <c r="K115" s="100"/>
      <c r="L115" s="5"/>
    </row>
    <row r="116" spans="11:12">
      <c r="K116" s="100"/>
      <c r="L116" s="5"/>
    </row>
    <row r="117" spans="11:12">
      <c r="K117" s="100"/>
      <c r="L117" s="5"/>
    </row>
    <row r="118" spans="11:12">
      <c r="K118" s="100"/>
      <c r="L118" s="5"/>
    </row>
    <row r="119" spans="11:12">
      <c r="K119" s="100"/>
      <c r="L119" s="5"/>
    </row>
    <row r="120" spans="11:12">
      <c r="K120" s="100"/>
      <c r="L120" s="5"/>
    </row>
    <row r="121" spans="11:12">
      <c r="K121" s="100"/>
      <c r="L121" s="5"/>
    </row>
    <row r="122" spans="11:12">
      <c r="K122" s="100"/>
      <c r="L122" s="5"/>
    </row>
    <row r="123" spans="11:12">
      <c r="K123" s="100"/>
      <c r="L123" s="5"/>
    </row>
    <row r="124" spans="11:12">
      <c r="K124" s="100"/>
      <c r="L124" s="5"/>
    </row>
    <row r="125" spans="11:12">
      <c r="K125" s="100"/>
      <c r="L125" s="5"/>
    </row>
    <row r="126" spans="11:12">
      <c r="K126" s="100"/>
      <c r="L126" s="5"/>
    </row>
    <row r="127" spans="11:12">
      <c r="K127" s="100"/>
      <c r="L127" s="5"/>
    </row>
    <row r="128" spans="11:12">
      <c r="K128" s="100"/>
      <c r="L128" s="5"/>
    </row>
    <row r="129" spans="11:12">
      <c r="K129" s="100"/>
      <c r="L129" s="5"/>
    </row>
    <row r="130" spans="11:12">
      <c r="K130" s="100"/>
      <c r="L130" s="5"/>
    </row>
    <row r="131" spans="11:12">
      <c r="K131" s="100"/>
      <c r="L131" s="5"/>
    </row>
    <row r="132" spans="11:12">
      <c r="K132" s="100"/>
      <c r="L132" s="5"/>
    </row>
    <row r="133" spans="11:12">
      <c r="K133" s="100"/>
      <c r="L133" s="5"/>
    </row>
    <row r="134" spans="11:12">
      <c r="K134" s="100"/>
      <c r="L134" s="5"/>
    </row>
    <row r="135" spans="11:12">
      <c r="K135" s="100"/>
      <c r="L135" s="5"/>
    </row>
    <row r="136" spans="11:12">
      <c r="K136" s="100"/>
      <c r="L136" s="5"/>
    </row>
    <row r="137" spans="11:12">
      <c r="K137" s="100"/>
      <c r="L137" s="5"/>
    </row>
    <row r="138" spans="11:12">
      <c r="K138" s="100"/>
      <c r="L138" s="5"/>
    </row>
    <row r="139" spans="11:12">
      <c r="K139" s="100"/>
      <c r="L139" s="5"/>
    </row>
    <row r="140" spans="11:12">
      <c r="K140" s="100"/>
      <c r="L140" s="5"/>
    </row>
    <row r="141" spans="11:12">
      <c r="K141" s="100"/>
      <c r="L141" s="5"/>
    </row>
    <row r="142" spans="11:12">
      <c r="K142" s="100"/>
      <c r="L142" s="5"/>
    </row>
    <row r="143" spans="11:12">
      <c r="K143" s="100"/>
      <c r="L143" s="5"/>
    </row>
    <row r="144" spans="11:12">
      <c r="K144" s="100"/>
      <c r="L144" s="5"/>
    </row>
    <row r="145" spans="11:12">
      <c r="K145" s="100"/>
      <c r="L145" s="5"/>
    </row>
    <row r="146" spans="11:12">
      <c r="K146" s="100"/>
      <c r="L146" s="5"/>
    </row>
    <row r="147" spans="11:12">
      <c r="K147" s="100"/>
      <c r="L147" s="5"/>
    </row>
    <row r="148" spans="11:12">
      <c r="K148" s="100"/>
      <c r="L148" s="5"/>
    </row>
    <row r="149" spans="11:12">
      <c r="K149" s="100"/>
      <c r="L149" s="5"/>
    </row>
    <row r="150" spans="11:12">
      <c r="K150" s="100"/>
      <c r="L150" s="5"/>
    </row>
    <row r="151" spans="11:12">
      <c r="K151" s="100"/>
      <c r="L151" s="5"/>
    </row>
    <row r="152" spans="11:12">
      <c r="K152" s="100"/>
      <c r="L152" s="5"/>
    </row>
    <row r="153" spans="11:12">
      <c r="K153" s="100"/>
      <c r="L153" s="5"/>
    </row>
    <row r="154" spans="11:12">
      <c r="K154" s="100"/>
      <c r="L154" s="5"/>
    </row>
    <row r="155" spans="11:12">
      <c r="K155" s="100"/>
      <c r="L155" s="5"/>
    </row>
    <row r="156" spans="11:12">
      <c r="K156" s="100"/>
      <c r="L156" s="5"/>
    </row>
    <row r="157" spans="11:12">
      <c r="K157" s="100"/>
      <c r="L157" s="5"/>
    </row>
    <row r="158" spans="11:12">
      <c r="K158" s="100"/>
      <c r="L158" s="5"/>
    </row>
    <row r="159" spans="11:12">
      <c r="K159" s="100"/>
      <c r="L159" s="5"/>
    </row>
    <row r="160" spans="11:12">
      <c r="K160" s="100"/>
      <c r="L160" s="5"/>
    </row>
    <row r="161" spans="11:12">
      <c r="K161" s="100"/>
      <c r="L161" s="5"/>
    </row>
    <row r="162" spans="11:12">
      <c r="K162" s="100"/>
      <c r="L162" s="5"/>
    </row>
    <row r="163" spans="11:12">
      <c r="K163" s="100"/>
      <c r="L163" s="5"/>
    </row>
    <row r="164" spans="11:12">
      <c r="K164" s="100"/>
      <c r="L164" s="5"/>
    </row>
    <row r="165" spans="11:12">
      <c r="K165" s="100"/>
      <c r="L165" s="5"/>
    </row>
    <row r="166" spans="11:12">
      <c r="K166" s="100"/>
      <c r="L166" s="5"/>
    </row>
    <row r="167" spans="11:12">
      <c r="K167" s="100"/>
      <c r="L167" s="5"/>
    </row>
    <row r="168" spans="11:12">
      <c r="K168" s="100"/>
      <c r="L168" s="5"/>
    </row>
    <row r="169" spans="11:12">
      <c r="K169" s="100"/>
      <c r="L169" s="5"/>
    </row>
    <row r="170" spans="11:12">
      <c r="K170" s="100"/>
      <c r="L170" s="5"/>
    </row>
    <row r="171" spans="11:12">
      <c r="K171" s="100"/>
      <c r="L171" s="5"/>
    </row>
    <row r="172" spans="11:12">
      <c r="K172" s="100"/>
      <c r="L172" s="5"/>
    </row>
    <row r="173" spans="11:12">
      <c r="K173" s="100"/>
      <c r="L173" s="5"/>
    </row>
    <row r="174" spans="11:12">
      <c r="K174" s="100"/>
      <c r="L174" s="5"/>
    </row>
    <row r="175" spans="11:12">
      <c r="K175" s="100"/>
      <c r="L175" s="5"/>
    </row>
    <row r="176" spans="11:12">
      <c r="K176" s="100"/>
      <c r="L176" s="5"/>
    </row>
    <row r="177" spans="11:12">
      <c r="K177" s="100"/>
      <c r="L177" s="5"/>
    </row>
    <row r="178" spans="11:12">
      <c r="K178" s="100"/>
      <c r="L178" s="5"/>
    </row>
    <row r="179" spans="11:12">
      <c r="K179" s="100"/>
      <c r="L179" s="5"/>
    </row>
    <row r="180" spans="11:12">
      <c r="K180" s="100"/>
      <c r="L180" s="5"/>
    </row>
    <row r="181" spans="11:12">
      <c r="K181" s="100"/>
      <c r="L181" s="5"/>
    </row>
    <row r="182" spans="11:12">
      <c r="K182" s="100"/>
      <c r="L182" s="5"/>
    </row>
    <row r="183" spans="11:12">
      <c r="K183" s="100"/>
      <c r="L183" s="5"/>
    </row>
    <row r="184" spans="11:12">
      <c r="K184" s="100"/>
      <c r="L184" s="5"/>
    </row>
    <row r="185" spans="11:12">
      <c r="K185" s="100"/>
      <c r="L185" s="5"/>
    </row>
    <row r="186" spans="11:12">
      <c r="K186" s="100"/>
      <c r="L186" s="5"/>
    </row>
    <row r="187" spans="11:12">
      <c r="K187" s="100"/>
      <c r="L187" s="5"/>
    </row>
    <row r="188" spans="11:12">
      <c r="K188" s="100"/>
      <c r="L188" s="5"/>
    </row>
    <row r="189" spans="11:12">
      <c r="K189" s="100"/>
      <c r="L189" s="5"/>
    </row>
    <row r="190" spans="11:12">
      <c r="K190" s="100"/>
      <c r="L190" s="5"/>
    </row>
    <row r="191" spans="11:12">
      <c r="K191" s="100"/>
      <c r="L191" s="5"/>
    </row>
    <row r="192" spans="11:12">
      <c r="K192" s="100"/>
      <c r="L192" s="5"/>
    </row>
    <row r="193" spans="11:12">
      <c r="K193" s="100"/>
      <c r="L193" s="5"/>
    </row>
    <row r="194" spans="11:12">
      <c r="K194" s="100"/>
      <c r="L194" s="5"/>
    </row>
    <row r="195" spans="11:12">
      <c r="K195" s="100"/>
      <c r="L195" s="5"/>
    </row>
    <row r="196" spans="11:12">
      <c r="K196" s="100"/>
      <c r="L196" s="5"/>
    </row>
    <row r="197" spans="11:12">
      <c r="K197" s="100"/>
      <c r="L197" s="5"/>
    </row>
    <row r="198" spans="11:12">
      <c r="K198" s="100"/>
      <c r="L198" s="5"/>
    </row>
    <row r="199" spans="11:12">
      <c r="K199" s="100"/>
      <c r="L199" s="5"/>
    </row>
    <row r="200" spans="11:12">
      <c r="K200" s="100"/>
      <c r="L200" s="5"/>
    </row>
    <row r="201" spans="11:12">
      <c r="K201" s="100"/>
      <c r="L201" s="5"/>
    </row>
    <row r="202" spans="11:12">
      <c r="K202" s="100"/>
      <c r="L202" s="5"/>
    </row>
    <row r="203" spans="11:12">
      <c r="K203" s="100"/>
      <c r="L203" s="5"/>
    </row>
    <row r="204" spans="11:12">
      <c r="K204" s="100"/>
      <c r="L204" s="5"/>
    </row>
    <row r="205" spans="11:12">
      <c r="K205" s="100"/>
      <c r="L205" s="5"/>
    </row>
    <row r="206" spans="11:12">
      <c r="K206" s="100"/>
      <c r="L206" s="5"/>
    </row>
    <row r="207" spans="11:12">
      <c r="K207" s="100"/>
      <c r="L207" s="5"/>
    </row>
    <row r="208" spans="11:12">
      <c r="K208" s="100"/>
      <c r="L208" s="5"/>
    </row>
    <row r="209" spans="11:12">
      <c r="K209" s="100"/>
      <c r="L209" s="5"/>
    </row>
    <row r="210" spans="11:12">
      <c r="K210" s="100"/>
      <c r="L210" s="5"/>
    </row>
    <row r="211" spans="11:12">
      <c r="K211" s="100"/>
      <c r="L211" s="5"/>
    </row>
    <row r="212" spans="11:12">
      <c r="K212" s="100"/>
      <c r="L212" s="5"/>
    </row>
    <row r="213" spans="11:12">
      <c r="K213" s="100"/>
      <c r="L213" s="5"/>
    </row>
    <row r="214" spans="11:12">
      <c r="K214" s="100"/>
      <c r="L214" s="5"/>
    </row>
    <row r="215" spans="11:12">
      <c r="K215" s="100"/>
      <c r="L215" s="5"/>
    </row>
    <row r="216" spans="11:12">
      <c r="K216" s="100"/>
      <c r="L216" s="5"/>
    </row>
    <row r="217" spans="11:12">
      <c r="K217" s="100"/>
      <c r="L217" s="5"/>
    </row>
    <row r="218" spans="11:12">
      <c r="K218" s="100"/>
      <c r="L218" s="5"/>
    </row>
    <row r="219" spans="11:12">
      <c r="K219" s="100"/>
      <c r="L219" s="5"/>
    </row>
    <row r="220" spans="11:12">
      <c r="K220" s="100"/>
      <c r="L220" s="5"/>
    </row>
    <row r="221" spans="11:12">
      <c r="K221" s="100"/>
      <c r="L221" s="5"/>
    </row>
    <row r="222" spans="11:12">
      <c r="K222" s="100"/>
      <c r="L222" s="5"/>
    </row>
    <row r="223" spans="11:12">
      <c r="K223" s="100"/>
      <c r="L223" s="5"/>
    </row>
    <row r="224" spans="11:12">
      <c r="K224" s="100"/>
      <c r="L224" s="5"/>
    </row>
    <row r="225" spans="11:12">
      <c r="K225" s="100"/>
      <c r="L225" s="5"/>
    </row>
    <row r="226" spans="11:12">
      <c r="K226" s="100"/>
      <c r="L226" s="5"/>
    </row>
    <row r="227" spans="11:12">
      <c r="K227" s="100"/>
      <c r="L227" s="5"/>
    </row>
    <row r="228" spans="11:12">
      <c r="K228" s="100"/>
      <c r="L228" s="5"/>
    </row>
    <row r="229" spans="11:12">
      <c r="K229" s="100"/>
      <c r="L229" s="5"/>
    </row>
    <row r="230" spans="11:12">
      <c r="K230" s="100"/>
      <c r="L230" s="5"/>
    </row>
    <row r="231" spans="11:12">
      <c r="K231" s="100"/>
      <c r="L231" s="5"/>
    </row>
    <row r="232" spans="11:12">
      <c r="K232" s="100"/>
      <c r="L232" s="5"/>
    </row>
    <row r="233" spans="11:12">
      <c r="K233" s="100"/>
      <c r="L233" s="5"/>
    </row>
    <row r="234" spans="11:12">
      <c r="K234" s="100"/>
      <c r="L234" s="5"/>
    </row>
    <row r="235" spans="11:12">
      <c r="K235" s="100"/>
      <c r="L235" s="5"/>
    </row>
    <row r="236" spans="11:12">
      <c r="K236" s="100"/>
      <c r="L236" s="5"/>
    </row>
    <row r="237" spans="11:12">
      <c r="K237" s="100"/>
      <c r="L237" s="5"/>
    </row>
    <row r="238" spans="11:12">
      <c r="K238" s="100"/>
      <c r="L238" s="5"/>
    </row>
    <row r="239" spans="11:12">
      <c r="K239" s="100"/>
      <c r="L239" s="5"/>
    </row>
    <row r="240" spans="11:12">
      <c r="K240" s="100"/>
      <c r="L240" s="5"/>
    </row>
    <row r="241" spans="11:12">
      <c r="K241" s="100"/>
      <c r="L241" s="5"/>
    </row>
    <row r="242" spans="11:12">
      <c r="K242" s="100"/>
      <c r="L242" s="5"/>
    </row>
    <row r="243" spans="11:12">
      <c r="K243" s="100"/>
      <c r="L243" s="5"/>
    </row>
    <row r="244" spans="11:12">
      <c r="K244" s="100"/>
      <c r="L244" s="5"/>
    </row>
    <row r="245" spans="11:12">
      <c r="K245" s="100"/>
      <c r="L245" s="5"/>
    </row>
    <row r="246" spans="11:12">
      <c r="K246" s="100"/>
      <c r="L246" s="5"/>
    </row>
    <row r="247" spans="11:12">
      <c r="K247" s="100"/>
      <c r="L247" s="5"/>
    </row>
    <row r="248" spans="11:12">
      <c r="K248" s="100"/>
      <c r="L248" s="5"/>
    </row>
    <row r="249" spans="11:12">
      <c r="K249" s="100"/>
      <c r="L249" s="5"/>
    </row>
    <row r="250" spans="11:12">
      <c r="K250" s="100"/>
      <c r="L250" s="5"/>
    </row>
    <row r="251" spans="11:12">
      <c r="K251" s="100"/>
      <c r="L251" s="5"/>
    </row>
    <row r="252" spans="11:12">
      <c r="K252" s="100"/>
      <c r="L252" s="5"/>
    </row>
    <row r="253" spans="11:12">
      <c r="K253" s="100"/>
      <c r="L253" s="5"/>
    </row>
    <row r="254" spans="11:12">
      <c r="K254" s="100"/>
      <c r="L254" s="5"/>
    </row>
    <row r="255" spans="11:12">
      <c r="K255" s="100"/>
      <c r="L255" s="5"/>
    </row>
    <row r="256" spans="11:12">
      <c r="K256" s="100"/>
      <c r="L256" s="5"/>
    </row>
    <row r="257" spans="11:12">
      <c r="K257" s="100"/>
      <c r="L257" s="5"/>
    </row>
    <row r="258" spans="11:12">
      <c r="K258" s="100"/>
      <c r="L258" s="5"/>
    </row>
    <row r="259" spans="11:12">
      <c r="K259" s="100"/>
      <c r="L259" s="5"/>
    </row>
    <row r="260" spans="11:12">
      <c r="K260" s="100"/>
      <c r="L260" s="5"/>
    </row>
    <row r="261" spans="11:12">
      <c r="K261" s="100"/>
      <c r="L261" s="5"/>
    </row>
    <row r="262" spans="11:12">
      <c r="K262" s="100"/>
      <c r="L262" s="5"/>
    </row>
    <row r="263" spans="11:12">
      <c r="K263" s="100"/>
      <c r="L263" s="5"/>
    </row>
    <row r="264" spans="11:12">
      <c r="K264" s="100"/>
      <c r="L264" s="5"/>
    </row>
    <row r="265" spans="11:12">
      <c r="K265" s="100"/>
      <c r="L265" s="5"/>
    </row>
    <row r="266" spans="11:12">
      <c r="K266" s="100"/>
      <c r="L266" s="5"/>
    </row>
    <row r="267" spans="11:12">
      <c r="K267" s="100"/>
      <c r="L267" s="5"/>
    </row>
    <row r="268" spans="11:12">
      <c r="K268" s="100"/>
      <c r="L268" s="5"/>
    </row>
    <row r="269" spans="11:12">
      <c r="K269" s="100"/>
      <c r="L269" s="5"/>
    </row>
    <row r="270" spans="11:12">
      <c r="K270" s="100"/>
      <c r="L270" s="5"/>
    </row>
    <row r="271" spans="11:12">
      <c r="K271" s="100"/>
      <c r="L271" s="5"/>
    </row>
    <row r="272" spans="11:12">
      <c r="K272" s="100"/>
      <c r="L272" s="5"/>
    </row>
    <row r="273" spans="11:12">
      <c r="K273" s="100"/>
      <c r="L273" s="5"/>
    </row>
    <row r="274" spans="11:12">
      <c r="K274" s="100"/>
      <c r="L274" s="5"/>
    </row>
    <row r="275" spans="11:12">
      <c r="K275" s="100"/>
      <c r="L275" s="5"/>
    </row>
    <row r="276" spans="11:12">
      <c r="K276" s="100"/>
      <c r="L276" s="5"/>
    </row>
    <row r="277" spans="11:12">
      <c r="K277" s="100"/>
      <c r="L277" s="5"/>
    </row>
    <row r="278" spans="11:12">
      <c r="K278" s="100"/>
      <c r="L278" s="5"/>
    </row>
    <row r="279" spans="11:12">
      <c r="K279" s="100"/>
      <c r="L279" s="5"/>
    </row>
    <row r="280" spans="11:12">
      <c r="K280" s="100"/>
      <c r="L280" s="5"/>
    </row>
    <row r="281" spans="11:12">
      <c r="K281" s="100"/>
      <c r="L281" s="5"/>
    </row>
    <row r="282" spans="11:12">
      <c r="K282" s="100"/>
      <c r="L282" s="5"/>
    </row>
    <row r="283" spans="11:12">
      <c r="K283" s="100"/>
      <c r="L283" s="5"/>
    </row>
    <row r="284" spans="11:12">
      <c r="K284" s="100"/>
      <c r="L284" s="5"/>
    </row>
    <row r="285" spans="11:12">
      <c r="K285" s="100"/>
      <c r="L285" s="5"/>
    </row>
    <row r="286" spans="11:12">
      <c r="K286" s="100"/>
      <c r="L286" s="5"/>
    </row>
    <row r="287" spans="11:12">
      <c r="K287" s="100"/>
      <c r="L287" s="5"/>
    </row>
    <row r="288" spans="11:12">
      <c r="K288" s="100"/>
      <c r="L288" s="5"/>
    </row>
    <row r="289" spans="11:12">
      <c r="K289" s="100"/>
      <c r="L289" s="5"/>
    </row>
    <row r="290" spans="11:12">
      <c r="K290" s="100"/>
      <c r="L290" s="5"/>
    </row>
    <row r="291" spans="11:12">
      <c r="K291" s="100"/>
      <c r="L291" s="5"/>
    </row>
    <row r="292" spans="11:12">
      <c r="K292" s="100"/>
      <c r="L292" s="5"/>
    </row>
    <row r="293" spans="11:12">
      <c r="K293" s="100"/>
      <c r="L293" s="5"/>
    </row>
    <row r="294" spans="11:12">
      <c r="K294" s="100"/>
      <c r="L294" s="5"/>
    </row>
    <row r="295" spans="11:12">
      <c r="K295" s="100"/>
      <c r="L295" s="5"/>
    </row>
    <row r="296" spans="11:12">
      <c r="K296" s="100"/>
      <c r="L296" s="5"/>
    </row>
    <row r="297" spans="11:12">
      <c r="K297" s="100"/>
      <c r="L297" s="5"/>
    </row>
    <row r="298" spans="11:12">
      <c r="K298" s="100"/>
      <c r="L298" s="5"/>
    </row>
    <row r="299" spans="11:12">
      <c r="K299" s="100"/>
      <c r="L299" s="5"/>
    </row>
    <row r="300" spans="11:12">
      <c r="K300" s="100"/>
      <c r="L300" s="5"/>
    </row>
    <row r="301" spans="11:12">
      <c r="K301" s="100"/>
      <c r="L301" s="5"/>
    </row>
    <row r="302" spans="11:12">
      <c r="K302" s="100"/>
      <c r="L302" s="5"/>
    </row>
    <row r="303" spans="11:12">
      <c r="K303" s="100"/>
      <c r="L303" s="5"/>
    </row>
    <row r="304" spans="11:12">
      <c r="K304" s="100"/>
      <c r="L304" s="5"/>
    </row>
    <row r="305" spans="11:12">
      <c r="K305" s="100"/>
      <c r="L305" s="5"/>
    </row>
    <row r="306" spans="11:12">
      <c r="K306" s="100"/>
      <c r="L306" s="5"/>
    </row>
    <row r="307" spans="11:12">
      <c r="K307" s="100"/>
      <c r="L307" s="5"/>
    </row>
    <row r="308" spans="11:12">
      <c r="K308" s="100"/>
      <c r="L308" s="5"/>
    </row>
    <row r="309" spans="11:12">
      <c r="K309" s="100"/>
      <c r="L309" s="5"/>
    </row>
    <row r="310" spans="11:12">
      <c r="K310" s="100"/>
      <c r="L310" s="5"/>
    </row>
    <row r="311" spans="11:12">
      <c r="K311" s="100"/>
      <c r="L311" s="5"/>
    </row>
    <row r="312" spans="11:12">
      <c r="K312" s="100"/>
      <c r="L312" s="5"/>
    </row>
    <row r="313" spans="11:12">
      <c r="K313" s="100"/>
      <c r="L313" s="5"/>
    </row>
    <row r="314" spans="11:12">
      <c r="K314" s="100"/>
      <c r="L314" s="5"/>
    </row>
    <row r="315" spans="11:12">
      <c r="K315" s="100"/>
      <c r="L315" s="5"/>
    </row>
    <row r="316" spans="11:12">
      <c r="K316" s="100"/>
      <c r="L316" s="5"/>
    </row>
    <row r="317" spans="11:12">
      <c r="K317" s="100"/>
      <c r="L317" s="5"/>
    </row>
    <row r="318" spans="11:12">
      <c r="K318" s="100"/>
      <c r="L318" s="5"/>
    </row>
    <row r="319" spans="11:12">
      <c r="K319" s="100"/>
      <c r="L319" s="5"/>
    </row>
    <row r="320" spans="11:12">
      <c r="K320" s="100"/>
      <c r="L320" s="5"/>
    </row>
    <row r="321" spans="11:12">
      <c r="K321" s="100"/>
      <c r="L321" s="5"/>
    </row>
    <row r="322" spans="11:12">
      <c r="K322" s="100"/>
      <c r="L322" s="5"/>
    </row>
    <row r="323" spans="11:12">
      <c r="K323" s="100"/>
      <c r="L323" s="5"/>
    </row>
    <row r="324" spans="11:12">
      <c r="K324" s="100"/>
      <c r="L324" s="5"/>
    </row>
    <row r="325" spans="11:12">
      <c r="K325" s="100"/>
      <c r="L325" s="5"/>
    </row>
    <row r="326" spans="11:12">
      <c r="K326" s="100"/>
      <c r="L326" s="5"/>
    </row>
    <row r="327" spans="11:12">
      <c r="K327" s="100"/>
      <c r="L327" s="5"/>
    </row>
    <row r="328" spans="11:12">
      <c r="K328" s="100"/>
      <c r="L328" s="5"/>
    </row>
    <row r="329" spans="11:12">
      <c r="K329" s="100"/>
      <c r="L329" s="5"/>
    </row>
    <row r="330" spans="11:12">
      <c r="K330" s="100"/>
      <c r="L330" s="5"/>
    </row>
    <row r="331" spans="11:12">
      <c r="K331" s="100"/>
      <c r="L331" s="5"/>
    </row>
    <row r="332" spans="11:12">
      <c r="K332" s="100"/>
      <c r="L332" s="5"/>
    </row>
    <row r="333" spans="11:12">
      <c r="K333" s="100"/>
      <c r="L333" s="5"/>
    </row>
    <row r="334" spans="11:12">
      <c r="K334" s="100"/>
      <c r="L334" s="5"/>
    </row>
    <row r="335" spans="11:12">
      <c r="K335" s="100"/>
      <c r="L335" s="5"/>
    </row>
    <row r="336" spans="11:12">
      <c r="K336" s="100"/>
      <c r="L336" s="5"/>
    </row>
    <row r="337" spans="11:12">
      <c r="K337" s="100"/>
      <c r="L337" s="5"/>
    </row>
    <row r="338" spans="11:12">
      <c r="K338" s="100"/>
      <c r="L338" s="5"/>
    </row>
    <row r="339" spans="11:12">
      <c r="K339" s="100"/>
      <c r="L339" s="5"/>
    </row>
    <row r="340" spans="11:12">
      <c r="K340" s="100"/>
      <c r="L340" s="5"/>
    </row>
    <row r="341" spans="11:12">
      <c r="K341" s="100"/>
      <c r="L341" s="5"/>
    </row>
    <row r="342" spans="11:12">
      <c r="K342" s="100"/>
      <c r="L342" s="5"/>
    </row>
    <row r="343" spans="11:12">
      <c r="K343" s="100"/>
      <c r="L343" s="5"/>
    </row>
    <row r="344" spans="11:12">
      <c r="K344" s="100"/>
      <c r="L344" s="5"/>
    </row>
    <row r="345" spans="11:12">
      <c r="K345" s="100"/>
      <c r="L345" s="5"/>
    </row>
    <row r="346" spans="11:12">
      <c r="K346" s="100"/>
      <c r="L346" s="5"/>
    </row>
    <row r="347" spans="11:12">
      <c r="K347" s="100"/>
      <c r="L347" s="5"/>
    </row>
    <row r="348" spans="11:12">
      <c r="K348" s="100"/>
      <c r="L348" s="5"/>
    </row>
    <row r="349" spans="11:12">
      <c r="K349" s="100"/>
      <c r="L349" s="5"/>
    </row>
    <row r="350" spans="11:12">
      <c r="K350" s="100"/>
      <c r="L350" s="5"/>
    </row>
    <row r="351" spans="11:12">
      <c r="K351" s="100"/>
      <c r="L351" s="5"/>
    </row>
    <row r="352" spans="11:12">
      <c r="K352" s="100"/>
      <c r="L352" s="5"/>
    </row>
    <row r="353" spans="11:12">
      <c r="K353" s="100"/>
      <c r="L353" s="5"/>
    </row>
    <row r="354" spans="11:12">
      <c r="K354" s="100"/>
      <c r="L354" s="5"/>
    </row>
    <row r="355" spans="11:12">
      <c r="K355" s="100"/>
      <c r="L355" s="5"/>
    </row>
    <row r="356" spans="11:12">
      <c r="K356" s="100"/>
      <c r="L356" s="5"/>
    </row>
    <row r="357" spans="11:12">
      <c r="K357" s="100"/>
      <c r="L357" s="5"/>
    </row>
    <row r="358" spans="11:12">
      <c r="K358" s="100"/>
      <c r="L358" s="5"/>
    </row>
    <row r="359" spans="11:12">
      <c r="K359" s="100"/>
      <c r="L359" s="5"/>
    </row>
    <row r="360" spans="11:12">
      <c r="K360" s="100"/>
      <c r="L360" s="5"/>
    </row>
    <row r="361" spans="11:12">
      <c r="K361" s="100"/>
      <c r="L361" s="5"/>
    </row>
    <row r="362" spans="11:12">
      <c r="K362" s="100"/>
      <c r="L362" s="5"/>
    </row>
    <row r="363" spans="11:12">
      <c r="K363" s="100"/>
      <c r="L363" s="5"/>
    </row>
    <row r="364" spans="11:12">
      <c r="K364" s="100"/>
      <c r="L364" s="5"/>
    </row>
    <row r="365" spans="11:12">
      <c r="K365" s="100"/>
      <c r="L365" s="5"/>
    </row>
    <row r="366" spans="11:12">
      <c r="K366" s="100"/>
      <c r="L366" s="5"/>
    </row>
    <row r="367" spans="11:12">
      <c r="K367" s="100"/>
      <c r="L367" s="5"/>
    </row>
    <row r="368" spans="11:12">
      <c r="K368" s="100"/>
      <c r="L368" s="5"/>
    </row>
    <row r="369" spans="11:12">
      <c r="K369" s="100"/>
      <c r="L369" s="5"/>
    </row>
    <row r="370" spans="11:12">
      <c r="K370" s="100"/>
      <c r="L370" s="5"/>
    </row>
    <row r="371" spans="11:12">
      <c r="K371" s="100"/>
      <c r="L371" s="5"/>
    </row>
    <row r="372" spans="11:12">
      <c r="K372" s="100"/>
      <c r="L372" s="5"/>
    </row>
    <row r="373" spans="11:12">
      <c r="K373" s="100"/>
      <c r="L373" s="5"/>
    </row>
    <row r="374" spans="11:12">
      <c r="K374" s="100"/>
      <c r="L374" s="5"/>
    </row>
    <row r="375" spans="11:12">
      <c r="K375" s="100"/>
      <c r="L375" s="5"/>
    </row>
    <row r="376" spans="11:12">
      <c r="K376" s="100"/>
      <c r="L376" s="5"/>
    </row>
    <row r="377" spans="11:12">
      <c r="K377" s="100"/>
      <c r="L377" s="5"/>
    </row>
    <row r="378" spans="11:12">
      <c r="K378" s="100"/>
      <c r="L378" s="5"/>
    </row>
    <row r="379" spans="11:12">
      <c r="K379" s="100"/>
      <c r="L379" s="5"/>
    </row>
    <row r="380" spans="11:12">
      <c r="K380" s="100"/>
      <c r="L380" s="5"/>
    </row>
    <row r="381" spans="11:12">
      <c r="K381" s="100"/>
      <c r="L381" s="5"/>
    </row>
    <row r="382" spans="11:12">
      <c r="K382" s="100"/>
      <c r="L382" s="5"/>
    </row>
    <row r="383" spans="11:12">
      <c r="K383" s="100"/>
      <c r="L383" s="5"/>
    </row>
    <row r="384" spans="11:12">
      <c r="K384" s="100"/>
      <c r="L384" s="5"/>
    </row>
    <row r="385" spans="11:12">
      <c r="K385" s="100"/>
      <c r="L385" s="5"/>
    </row>
    <row r="386" spans="11:12">
      <c r="K386" s="100"/>
      <c r="L386" s="5"/>
    </row>
    <row r="387" spans="11:12">
      <c r="K387" s="100"/>
      <c r="L387" s="5"/>
    </row>
    <row r="388" spans="11:12">
      <c r="K388" s="100"/>
      <c r="L388" s="5"/>
    </row>
    <row r="389" spans="11:12">
      <c r="K389" s="100"/>
      <c r="L389" s="5"/>
    </row>
    <row r="390" spans="11:12">
      <c r="K390" s="100"/>
      <c r="L390" s="5"/>
    </row>
    <row r="391" spans="11:12">
      <c r="K391" s="100"/>
      <c r="L391" s="5"/>
    </row>
    <row r="392" spans="11:12">
      <c r="K392" s="100"/>
      <c r="L392" s="5"/>
    </row>
    <row r="393" spans="11:12">
      <c r="K393" s="100"/>
      <c r="L393" s="5"/>
    </row>
    <row r="394" spans="11:12">
      <c r="K394" s="100"/>
      <c r="L394" s="5"/>
    </row>
    <row r="395" spans="11:12">
      <c r="K395" s="100"/>
      <c r="L395" s="5"/>
    </row>
    <row r="396" spans="11:12">
      <c r="K396" s="100"/>
      <c r="L396" s="5"/>
    </row>
    <row r="397" spans="11:12">
      <c r="K397" s="100"/>
      <c r="L397" s="5"/>
    </row>
    <row r="398" spans="11:12">
      <c r="K398" s="100"/>
      <c r="L398" s="5"/>
    </row>
    <row r="399" spans="11:12">
      <c r="K399" s="100"/>
      <c r="L399" s="5"/>
    </row>
    <row r="400" spans="11:12">
      <c r="K400" s="100"/>
      <c r="L400" s="5"/>
    </row>
    <row r="401" spans="11:12">
      <c r="K401" s="100"/>
      <c r="L401" s="5"/>
    </row>
    <row r="402" spans="11:12">
      <c r="K402" s="100"/>
      <c r="L402" s="5"/>
    </row>
    <row r="403" spans="11:12">
      <c r="K403" s="100"/>
      <c r="L403" s="5"/>
    </row>
    <row r="404" spans="11:12">
      <c r="K404" s="100"/>
      <c r="L404" s="5"/>
    </row>
    <row r="405" spans="11:12">
      <c r="K405" s="100"/>
      <c r="L405" s="5"/>
    </row>
    <row r="406" spans="11:12">
      <c r="K406" s="100"/>
      <c r="L406" s="5"/>
    </row>
    <row r="407" spans="11:12">
      <c r="K407" s="100"/>
      <c r="L407" s="5"/>
    </row>
    <row r="408" spans="11:12">
      <c r="K408" s="100"/>
      <c r="L408" s="5"/>
    </row>
    <row r="409" spans="11:12">
      <c r="K409" s="100"/>
      <c r="L409" s="5"/>
    </row>
    <row r="410" spans="11:12">
      <c r="K410" s="100"/>
      <c r="L410" s="5"/>
    </row>
    <row r="411" spans="11:12">
      <c r="K411" s="100"/>
      <c r="L411" s="5"/>
    </row>
    <row r="412" spans="11:12">
      <c r="K412" s="100"/>
      <c r="L412" s="5"/>
    </row>
    <row r="413" spans="11:12">
      <c r="K413" s="100"/>
      <c r="L413" s="5"/>
    </row>
    <row r="414" spans="11:12">
      <c r="K414" s="100"/>
      <c r="L414" s="5"/>
    </row>
    <row r="415" spans="11:12">
      <c r="K415" s="100"/>
      <c r="L415" s="5"/>
    </row>
    <row r="416" spans="11:12">
      <c r="K416" s="100"/>
      <c r="L416" s="5"/>
    </row>
    <row r="417" spans="11:12">
      <c r="K417" s="100"/>
      <c r="L417" s="5"/>
    </row>
    <row r="418" spans="11:12">
      <c r="K418" s="100"/>
      <c r="L418" s="5"/>
    </row>
    <row r="419" spans="11:12">
      <c r="K419" s="100"/>
      <c r="L419" s="5"/>
    </row>
    <row r="420" spans="11:12">
      <c r="K420" s="100"/>
      <c r="L420" s="5"/>
    </row>
    <row r="421" spans="11:12">
      <c r="K421" s="100"/>
      <c r="L421" s="5"/>
    </row>
    <row r="422" spans="11:12">
      <c r="K422" s="100"/>
      <c r="L422" s="5"/>
    </row>
    <row r="423" spans="11:12">
      <c r="K423" s="100"/>
      <c r="L423" s="5"/>
    </row>
    <row r="424" spans="11:12">
      <c r="K424" s="100"/>
      <c r="L424" s="5"/>
    </row>
    <row r="425" spans="11:12">
      <c r="K425" s="100"/>
      <c r="L425" s="5"/>
    </row>
    <row r="426" spans="11:12">
      <c r="K426" s="100"/>
      <c r="L426" s="5"/>
    </row>
    <row r="427" spans="11:12">
      <c r="K427" s="100"/>
      <c r="L427" s="5"/>
    </row>
    <row r="428" spans="11:12">
      <c r="K428" s="100"/>
      <c r="L428" s="5"/>
    </row>
    <row r="429" spans="11:12">
      <c r="K429" s="100"/>
      <c r="L429" s="5"/>
    </row>
    <row r="430" spans="11:12">
      <c r="K430" s="100"/>
      <c r="L430" s="5"/>
    </row>
    <row r="431" spans="11:12">
      <c r="K431" s="100"/>
      <c r="L431" s="5"/>
    </row>
    <row r="432" spans="11:12">
      <c r="K432" s="100"/>
      <c r="L432" s="5"/>
    </row>
    <row r="433" spans="11:12">
      <c r="K433" s="100"/>
      <c r="L433" s="5"/>
    </row>
    <row r="434" spans="11:12">
      <c r="K434" s="100"/>
      <c r="L434" s="5"/>
    </row>
    <row r="435" spans="11:12">
      <c r="K435" s="100"/>
      <c r="L435" s="5"/>
    </row>
    <row r="436" spans="11:12">
      <c r="K436" s="100"/>
      <c r="L436" s="5"/>
    </row>
    <row r="437" spans="11:12">
      <c r="K437" s="100"/>
      <c r="L437" s="5"/>
    </row>
    <row r="438" spans="11:12">
      <c r="K438" s="100"/>
      <c r="L438" s="5"/>
    </row>
    <row r="439" spans="11:12">
      <c r="K439" s="100"/>
      <c r="L439" s="5"/>
    </row>
    <row r="440" spans="11:12">
      <c r="K440" s="100"/>
      <c r="L440" s="5"/>
    </row>
    <row r="441" spans="11:12">
      <c r="K441" s="100"/>
      <c r="L441" s="5"/>
    </row>
    <row r="442" spans="11:12">
      <c r="K442" s="100"/>
      <c r="L442" s="5"/>
    </row>
    <row r="443" spans="11:12">
      <c r="K443" s="100"/>
      <c r="L443" s="5"/>
    </row>
    <row r="444" spans="11:12">
      <c r="K444" s="100"/>
      <c r="L444" s="5"/>
    </row>
    <row r="445" spans="11:12">
      <c r="K445" s="100"/>
      <c r="L445" s="5"/>
    </row>
    <row r="446" spans="11:12">
      <c r="K446" s="100"/>
      <c r="L446" s="5"/>
    </row>
    <row r="447" spans="11:12">
      <c r="K447" s="100"/>
      <c r="L447" s="5"/>
    </row>
    <row r="448" spans="11:12">
      <c r="K448" s="100"/>
      <c r="L448" s="5"/>
    </row>
    <row r="449" spans="11:12">
      <c r="K449" s="100"/>
      <c r="L449" s="5"/>
    </row>
    <row r="450" spans="11:12">
      <c r="K450" s="100"/>
      <c r="L450" s="5"/>
    </row>
    <row r="451" spans="11:12">
      <c r="K451" s="100"/>
      <c r="L451" s="5"/>
    </row>
    <row r="452" spans="11:12">
      <c r="K452" s="100"/>
      <c r="L452" s="5"/>
    </row>
    <row r="453" spans="11:12">
      <c r="K453" s="100"/>
      <c r="L453" s="5"/>
    </row>
    <row r="454" spans="11:12">
      <c r="K454" s="100"/>
      <c r="L454" s="5"/>
    </row>
    <row r="455" spans="11:12">
      <c r="K455" s="100"/>
      <c r="L455" s="5"/>
    </row>
    <row r="456" spans="11:12">
      <c r="K456" s="100"/>
      <c r="L456" s="5"/>
    </row>
    <row r="457" spans="11:12">
      <c r="K457" s="100"/>
      <c r="L457" s="5"/>
    </row>
    <row r="458" spans="11:12">
      <c r="K458" s="100"/>
      <c r="L458" s="5"/>
    </row>
    <row r="459" spans="11:12">
      <c r="K459" s="100"/>
      <c r="L459" s="5"/>
    </row>
    <row r="460" spans="11:12">
      <c r="K460" s="100"/>
      <c r="L460" s="5"/>
    </row>
    <row r="461" spans="11:12">
      <c r="K461" s="100"/>
      <c r="L461" s="5"/>
    </row>
    <row r="462" spans="11:12">
      <c r="K462" s="100"/>
      <c r="L462" s="5"/>
    </row>
    <row r="463" spans="11:12">
      <c r="K463" s="100"/>
      <c r="L463" s="5"/>
    </row>
    <row r="464" spans="11:12">
      <c r="K464" s="100"/>
      <c r="L464" s="5"/>
    </row>
    <row r="465" spans="11:12">
      <c r="K465" s="100"/>
      <c r="L465" s="5"/>
    </row>
    <row r="466" spans="11:12">
      <c r="K466" s="100"/>
      <c r="L466" s="5"/>
    </row>
    <row r="467" spans="11:12">
      <c r="K467" s="100"/>
      <c r="L467" s="5"/>
    </row>
    <row r="468" spans="11:12">
      <c r="K468" s="100"/>
      <c r="L468" s="5"/>
    </row>
    <row r="469" spans="11:12">
      <c r="K469" s="100"/>
      <c r="L469" s="5"/>
    </row>
    <row r="470" spans="11:12">
      <c r="K470" s="100"/>
      <c r="L470" s="5"/>
    </row>
    <row r="471" spans="11:12">
      <c r="K471" s="100"/>
      <c r="L471" s="5"/>
    </row>
    <row r="472" spans="11:12">
      <c r="K472" s="100"/>
      <c r="L472" s="5"/>
    </row>
    <row r="473" spans="11:12">
      <c r="K473" s="100"/>
      <c r="L473" s="5"/>
    </row>
    <row r="474" spans="11:12">
      <c r="K474" s="100"/>
      <c r="L474" s="5"/>
    </row>
    <row r="475" spans="11:12">
      <c r="K475" s="100"/>
      <c r="L475" s="5"/>
    </row>
    <row r="476" spans="11:12">
      <c r="K476" s="100"/>
      <c r="L476" s="5"/>
    </row>
    <row r="477" spans="11:12">
      <c r="K477" s="100"/>
      <c r="L477" s="5"/>
    </row>
    <row r="478" spans="11:12">
      <c r="K478" s="100"/>
      <c r="L478" s="5"/>
    </row>
    <row r="479" spans="11:12">
      <c r="K479" s="100"/>
      <c r="L479" s="5"/>
    </row>
    <row r="480" spans="11:12">
      <c r="K480" s="100"/>
      <c r="L480" s="5"/>
    </row>
    <row r="481" spans="11:12">
      <c r="K481" s="100"/>
      <c r="L481" s="5"/>
    </row>
    <row r="482" spans="11:12">
      <c r="K482" s="100"/>
      <c r="L482" s="5"/>
    </row>
    <row r="483" spans="11:12">
      <c r="K483" s="100"/>
      <c r="L483" s="5"/>
    </row>
    <row r="484" spans="11:12">
      <c r="K484" s="100"/>
      <c r="L484" s="5"/>
    </row>
    <row r="485" spans="11:12">
      <c r="K485" s="100"/>
      <c r="L485" s="5"/>
    </row>
    <row r="486" spans="11:12">
      <c r="K486" s="100"/>
      <c r="L486" s="5"/>
    </row>
    <row r="487" spans="11:12">
      <c r="K487" s="100"/>
      <c r="L487" s="5"/>
    </row>
    <row r="488" spans="11:12">
      <c r="K488" s="100"/>
      <c r="L488" s="5"/>
    </row>
    <row r="489" spans="11:12">
      <c r="K489" s="100"/>
      <c r="L489" s="5"/>
    </row>
    <row r="490" spans="11:12">
      <c r="K490" s="100"/>
      <c r="L490" s="5"/>
    </row>
    <row r="491" spans="11:12">
      <c r="K491" s="100"/>
      <c r="L491" s="5"/>
    </row>
    <row r="492" spans="11:12">
      <c r="K492" s="100"/>
      <c r="L492" s="5"/>
    </row>
    <row r="493" spans="11:12">
      <c r="K493" s="100"/>
      <c r="L493" s="5"/>
    </row>
    <row r="494" spans="11:12">
      <c r="K494" s="100"/>
      <c r="L494" s="5"/>
    </row>
    <row r="495" spans="11:12">
      <c r="K495" s="100"/>
      <c r="L495" s="5"/>
    </row>
    <row r="496" spans="11:12">
      <c r="K496" s="100"/>
      <c r="L496" s="5"/>
    </row>
    <row r="497" spans="11:12">
      <c r="K497" s="100"/>
      <c r="L497" s="5"/>
    </row>
    <row r="498" spans="11:12">
      <c r="K498" s="100"/>
      <c r="L498" s="5"/>
    </row>
    <row r="499" spans="11:12">
      <c r="K499" s="100"/>
      <c r="L499" s="5"/>
    </row>
    <row r="500" spans="11:12">
      <c r="K500" s="100"/>
      <c r="L500" s="5"/>
    </row>
    <row r="501" spans="11:12">
      <c r="K501" s="100"/>
      <c r="L501" s="5"/>
    </row>
    <row r="502" spans="11:12">
      <c r="K502" s="100"/>
      <c r="L502" s="5"/>
    </row>
    <row r="503" spans="11:12">
      <c r="K503" s="100"/>
      <c r="L503" s="5"/>
    </row>
    <row r="504" spans="11:12">
      <c r="K504" s="100"/>
      <c r="L504" s="5"/>
    </row>
    <row r="505" spans="11:12">
      <c r="K505" s="100"/>
      <c r="L505" s="5"/>
    </row>
    <row r="506" spans="11:12">
      <c r="K506" s="100"/>
      <c r="L506" s="5"/>
    </row>
    <row r="507" spans="11:12">
      <c r="K507" s="100"/>
      <c r="L507" s="5"/>
    </row>
    <row r="508" spans="11:12">
      <c r="K508" s="100"/>
      <c r="L508" s="5"/>
    </row>
    <row r="509" spans="11:12">
      <c r="K509" s="100"/>
      <c r="L509" s="5"/>
    </row>
    <row r="510" spans="11:12">
      <c r="K510" s="100"/>
      <c r="L510" s="5"/>
    </row>
    <row r="511" spans="11:12">
      <c r="K511" s="100"/>
      <c r="L511" s="5"/>
    </row>
    <row r="512" spans="11:12">
      <c r="K512" s="100"/>
      <c r="L512" s="5"/>
    </row>
    <row r="513" spans="11:12">
      <c r="K513" s="100"/>
      <c r="L513" s="5"/>
    </row>
    <row r="514" spans="11:12">
      <c r="K514" s="100"/>
      <c r="L514" s="5"/>
    </row>
    <row r="515" spans="11:12">
      <c r="K515" s="100"/>
      <c r="L515" s="5"/>
    </row>
    <row r="516" spans="11:12">
      <c r="K516" s="100"/>
      <c r="L516" s="5"/>
    </row>
    <row r="517" spans="11:12">
      <c r="K517" s="100"/>
      <c r="L517" s="5"/>
    </row>
    <row r="518" spans="11:12">
      <c r="K518" s="100"/>
      <c r="L518" s="5"/>
    </row>
    <row r="519" spans="11:12">
      <c r="K519" s="100"/>
      <c r="L519" s="5"/>
    </row>
    <row r="520" spans="11:12">
      <c r="K520" s="100"/>
      <c r="L520" s="5"/>
    </row>
    <row r="521" spans="11:12">
      <c r="K521" s="100"/>
      <c r="L521" s="5"/>
    </row>
    <row r="522" spans="11:12">
      <c r="K522" s="100"/>
      <c r="L522" s="5"/>
    </row>
    <row r="523" spans="11:12">
      <c r="K523" s="100"/>
      <c r="L523" s="5"/>
    </row>
    <row r="524" spans="11:12">
      <c r="K524" s="100"/>
      <c r="L524" s="5"/>
    </row>
    <row r="525" spans="11:12">
      <c r="K525" s="100"/>
      <c r="L525" s="5"/>
    </row>
    <row r="526" spans="11:12">
      <c r="K526" s="100"/>
      <c r="L526" s="5"/>
    </row>
    <row r="527" spans="11:12">
      <c r="K527" s="100"/>
      <c r="L527" s="5"/>
    </row>
    <row r="528" spans="11:12">
      <c r="K528" s="100"/>
      <c r="L528" s="5"/>
    </row>
    <row r="529" spans="11:12">
      <c r="K529" s="100"/>
      <c r="L529" s="5"/>
    </row>
    <row r="530" spans="11:12">
      <c r="K530" s="100"/>
      <c r="L530" s="5"/>
    </row>
    <row r="531" spans="11:12">
      <c r="K531" s="100"/>
      <c r="L531" s="5"/>
    </row>
    <row r="532" spans="11:12">
      <c r="K532" s="100"/>
      <c r="L532" s="5"/>
    </row>
    <row r="533" spans="11:12">
      <c r="K533" s="100"/>
      <c r="L533" s="5"/>
    </row>
    <row r="534" spans="11:12">
      <c r="K534" s="100"/>
      <c r="L534" s="5"/>
    </row>
    <row r="535" spans="11:12">
      <c r="K535" s="100"/>
      <c r="L535" s="5"/>
    </row>
    <row r="536" spans="11:12">
      <c r="K536" s="100"/>
      <c r="L536" s="5"/>
    </row>
    <row r="537" spans="11:12">
      <c r="K537" s="100"/>
      <c r="L537" s="5"/>
    </row>
    <row r="538" spans="11:12">
      <c r="K538" s="100"/>
      <c r="L538" s="5"/>
    </row>
    <row r="539" spans="11:12">
      <c r="K539" s="100"/>
      <c r="L539" s="5"/>
    </row>
    <row r="540" spans="11:12">
      <c r="K540" s="100"/>
      <c r="L540" s="5"/>
    </row>
    <row r="541" spans="11:12">
      <c r="K541" s="100"/>
      <c r="L541" s="5"/>
    </row>
    <row r="542" spans="11:12">
      <c r="K542" s="100"/>
      <c r="L542" s="5"/>
    </row>
    <row r="543" spans="11:12">
      <c r="K543" s="100"/>
      <c r="L543" s="5"/>
    </row>
    <row r="544" spans="11:12">
      <c r="K544" s="100"/>
      <c r="L544" s="5"/>
    </row>
    <row r="545" spans="11:12">
      <c r="K545" s="100"/>
      <c r="L545" s="5"/>
    </row>
    <row r="546" spans="11:12">
      <c r="K546" s="100"/>
      <c r="L546" s="5"/>
    </row>
    <row r="547" spans="11:12">
      <c r="K547" s="100"/>
      <c r="L547" s="5"/>
    </row>
    <row r="548" spans="11:12">
      <c r="K548" s="100"/>
      <c r="L548" s="5"/>
    </row>
    <row r="549" spans="11:12">
      <c r="K549" s="100"/>
      <c r="L549" s="5"/>
    </row>
    <row r="550" spans="11:12">
      <c r="K550" s="100"/>
      <c r="L550" s="5"/>
    </row>
    <row r="551" spans="11:12">
      <c r="K551" s="100"/>
      <c r="L551" s="5"/>
    </row>
    <row r="552" spans="11:12">
      <c r="K552" s="100"/>
      <c r="L552" s="5"/>
    </row>
    <row r="553" spans="11:12">
      <c r="K553" s="100"/>
      <c r="L553" s="5"/>
    </row>
    <row r="554" spans="11:12">
      <c r="K554" s="100"/>
      <c r="L554" s="5"/>
    </row>
    <row r="555" spans="11:12">
      <c r="K555" s="100"/>
      <c r="L555" s="5"/>
    </row>
    <row r="556" spans="11:12">
      <c r="K556" s="100"/>
      <c r="L556" s="5"/>
    </row>
    <row r="557" spans="11:12">
      <c r="K557" s="100"/>
      <c r="L557" s="5"/>
    </row>
    <row r="558" spans="11:12">
      <c r="K558" s="100"/>
      <c r="L558" s="5"/>
    </row>
    <row r="559" spans="11:12">
      <c r="K559" s="100"/>
      <c r="L559" s="5"/>
    </row>
    <row r="560" spans="11:12">
      <c r="K560" s="100"/>
      <c r="L560" s="5"/>
    </row>
    <row r="561" spans="11:12">
      <c r="K561" s="100"/>
      <c r="L561" s="5"/>
    </row>
    <row r="562" spans="11:12">
      <c r="K562" s="100"/>
      <c r="L562" s="5"/>
    </row>
    <row r="563" spans="11:12">
      <c r="K563" s="100"/>
      <c r="L563" s="5"/>
    </row>
    <row r="564" spans="11:12">
      <c r="K564" s="100"/>
      <c r="L564" s="5"/>
    </row>
    <row r="565" spans="11:12">
      <c r="K565" s="100"/>
      <c r="L565" s="5"/>
    </row>
    <row r="566" spans="11:12">
      <c r="K566" s="100"/>
      <c r="L566" s="5"/>
    </row>
    <row r="567" spans="11:12">
      <c r="K567" s="100"/>
      <c r="L567" s="5"/>
    </row>
    <row r="568" spans="11:12">
      <c r="K568" s="100"/>
      <c r="L568" s="5"/>
    </row>
    <row r="569" spans="11:12">
      <c r="K569" s="100"/>
      <c r="L569" s="5"/>
    </row>
    <row r="570" spans="11:12">
      <c r="K570" s="100"/>
      <c r="L570" s="5"/>
    </row>
    <row r="571" spans="11:12">
      <c r="K571" s="100"/>
      <c r="L571" s="5"/>
    </row>
    <row r="572" spans="11:12">
      <c r="K572" s="100"/>
      <c r="L572" s="5"/>
    </row>
    <row r="573" spans="11:12">
      <c r="K573" s="100"/>
      <c r="L573" s="5"/>
    </row>
    <row r="574" spans="11:12">
      <c r="K574" s="100"/>
      <c r="L574" s="5"/>
    </row>
    <row r="575" spans="11:12">
      <c r="K575" s="100"/>
      <c r="L575" s="5"/>
    </row>
    <row r="576" spans="11:12">
      <c r="K576" s="100"/>
      <c r="L576" s="5"/>
    </row>
    <row r="577" spans="11:12">
      <c r="K577" s="100"/>
      <c r="L577" s="5"/>
    </row>
    <row r="578" spans="11:12">
      <c r="K578" s="100"/>
      <c r="L578" s="5"/>
    </row>
    <row r="579" spans="11:12">
      <c r="K579" s="100"/>
      <c r="L579" s="5"/>
    </row>
    <row r="580" spans="11:12">
      <c r="K580" s="100"/>
      <c r="L580" s="5"/>
    </row>
    <row r="581" spans="11:12">
      <c r="K581" s="100"/>
      <c r="L581" s="5"/>
    </row>
    <row r="582" spans="11:12">
      <c r="K582" s="100"/>
      <c r="L582" s="5"/>
    </row>
    <row r="583" spans="11:12">
      <c r="K583" s="100"/>
      <c r="L583" s="5"/>
    </row>
    <row r="584" spans="11:12">
      <c r="K584" s="100"/>
      <c r="L584" s="5"/>
    </row>
    <row r="585" spans="11:12">
      <c r="K585" s="100"/>
      <c r="L585" s="5"/>
    </row>
    <row r="586" spans="11:12">
      <c r="K586" s="100"/>
      <c r="L586" s="5"/>
    </row>
    <row r="587" spans="11:12">
      <c r="K587" s="100"/>
      <c r="L587" s="5"/>
    </row>
    <row r="588" spans="11:12">
      <c r="K588" s="100"/>
      <c r="L588" s="5"/>
    </row>
    <row r="589" spans="11:12">
      <c r="K589" s="100"/>
      <c r="L589" s="5"/>
    </row>
    <row r="590" spans="11:12">
      <c r="K590" s="100"/>
      <c r="L590" s="5"/>
    </row>
    <row r="591" spans="11:12">
      <c r="K591" s="100"/>
      <c r="L591" s="5"/>
    </row>
    <row r="592" spans="11:12">
      <c r="K592" s="100"/>
      <c r="L592" s="5"/>
    </row>
    <row r="593" spans="11:12">
      <c r="K593" s="100"/>
      <c r="L593" s="5"/>
    </row>
    <row r="594" spans="11:12">
      <c r="K594" s="100"/>
      <c r="L594" s="5"/>
    </row>
    <row r="595" spans="11:12">
      <c r="K595" s="100"/>
      <c r="L595" s="5"/>
    </row>
    <row r="596" spans="11:12">
      <c r="K596" s="100"/>
      <c r="L596" s="5"/>
    </row>
    <row r="597" spans="11:12">
      <c r="K597" s="100"/>
      <c r="L597" s="5"/>
    </row>
    <row r="598" spans="11:12">
      <c r="K598" s="100"/>
      <c r="L598" s="5"/>
    </row>
    <row r="599" spans="11:12">
      <c r="K599" s="100"/>
      <c r="L599" s="5"/>
    </row>
    <row r="600" spans="11:12">
      <c r="K600" s="100"/>
      <c r="L600" s="5"/>
    </row>
    <row r="601" spans="11:12">
      <c r="K601" s="100"/>
      <c r="L601" s="5"/>
    </row>
    <row r="602" spans="11:12">
      <c r="K602" s="100"/>
      <c r="L602" s="5"/>
    </row>
    <row r="603" spans="11:12">
      <c r="K603" s="100"/>
      <c r="L603" s="5"/>
    </row>
    <row r="604" spans="11:12">
      <c r="K604" s="100"/>
      <c r="L604" s="5"/>
    </row>
    <row r="605" spans="11:12">
      <c r="K605" s="100"/>
      <c r="L605" s="5"/>
    </row>
    <row r="606" spans="11:12">
      <c r="K606" s="100"/>
      <c r="L606" s="5"/>
    </row>
    <row r="607" spans="11:12">
      <c r="K607" s="100"/>
      <c r="L607" s="5"/>
    </row>
    <row r="608" spans="11:12">
      <c r="K608" s="100"/>
      <c r="L608" s="5"/>
    </row>
    <row r="609" spans="11:12">
      <c r="K609" s="100"/>
      <c r="L609" s="5"/>
    </row>
    <row r="610" spans="11:12">
      <c r="K610" s="100"/>
      <c r="L610" s="5"/>
    </row>
    <row r="611" spans="11:12">
      <c r="K611" s="100"/>
      <c r="L611" s="5"/>
    </row>
    <row r="612" spans="11:12">
      <c r="K612" s="100"/>
      <c r="L612" s="5"/>
    </row>
    <row r="613" spans="11:12">
      <c r="K613" s="100"/>
      <c r="L613" s="5"/>
    </row>
    <row r="614" spans="11:12">
      <c r="K614" s="100"/>
      <c r="L614" s="5"/>
    </row>
    <row r="615" spans="11:12">
      <c r="K615" s="100"/>
      <c r="L615" s="5"/>
    </row>
    <row r="616" spans="11:12">
      <c r="K616" s="100"/>
      <c r="L616" s="5"/>
    </row>
    <row r="617" spans="11:12">
      <c r="K617" s="100"/>
      <c r="L617" s="5"/>
    </row>
    <row r="618" spans="11:12">
      <c r="K618" s="100"/>
      <c r="L618" s="5"/>
    </row>
    <row r="619" spans="11:12">
      <c r="K619" s="100"/>
      <c r="L619" s="5"/>
    </row>
    <row r="620" spans="11:12">
      <c r="K620" s="100"/>
      <c r="L620" s="5"/>
    </row>
    <row r="621" spans="11:12">
      <c r="K621" s="100"/>
      <c r="L621" s="5"/>
    </row>
    <row r="622" spans="11:12">
      <c r="K622" s="100"/>
      <c r="L622" s="5"/>
    </row>
    <row r="623" spans="11:12">
      <c r="K623" s="100"/>
      <c r="L623" s="5"/>
    </row>
    <row r="624" spans="11:12">
      <c r="K624" s="100"/>
      <c r="L624" s="5"/>
    </row>
    <row r="625" spans="11:12">
      <c r="K625" s="100"/>
      <c r="L625" s="5"/>
    </row>
    <row r="626" spans="11:12">
      <c r="K626" s="100"/>
      <c r="L626" s="5"/>
    </row>
    <row r="627" spans="11:12">
      <c r="K627" s="100"/>
      <c r="L627" s="5"/>
    </row>
    <row r="628" spans="11:12">
      <c r="K628" s="100"/>
      <c r="L628" s="5"/>
    </row>
    <row r="629" spans="11:12">
      <c r="K629" s="100"/>
      <c r="L629" s="5"/>
    </row>
    <row r="630" spans="11:12">
      <c r="K630" s="100"/>
      <c r="L630" s="5"/>
    </row>
    <row r="631" spans="11:12">
      <c r="K631" s="100"/>
      <c r="L631" s="5"/>
    </row>
    <row r="632" spans="11:12">
      <c r="K632" s="100"/>
      <c r="L632" s="5"/>
    </row>
    <row r="633" spans="11:12">
      <c r="K633" s="100"/>
      <c r="L633" s="5"/>
    </row>
    <row r="634" spans="11:12">
      <c r="K634" s="100"/>
      <c r="L634" s="5"/>
    </row>
    <row r="635" spans="11:12">
      <c r="K635" s="100"/>
      <c r="L635" s="5"/>
    </row>
    <row r="636" spans="11:12">
      <c r="K636" s="100"/>
      <c r="L636" s="5"/>
    </row>
    <row r="637" spans="11:12">
      <c r="K637" s="100"/>
      <c r="L637" s="5"/>
    </row>
    <row r="638" spans="11:12">
      <c r="K638" s="100"/>
      <c r="L638" s="5"/>
    </row>
    <row r="639" spans="11:12">
      <c r="K639" s="100"/>
      <c r="L639" s="5"/>
    </row>
    <row r="640" spans="11:12">
      <c r="K640" s="100"/>
      <c r="L640" s="5"/>
    </row>
    <row r="641" spans="11:12">
      <c r="K641" s="100"/>
      <c r="L641" s="5"/>
    </row>
    <row r="642" spans="11:12">
      <c r="K642" s="100"/>
      <c r="L642" s="5"/>
    </row>
    <row r="643" spans="11:12">
      <c r="K643" s="100"/>
      <c r="L643" s="5"/>
    </row>
    <row r="644" spans="11:12">
      <c r="K644" s="100"/>
      <c r="L644" s="5"/>
    </row>
    <row r="645" spans="11:12">
      <c r="K645" s="100"/>
      <c r="L645" s="5"/>
    </row>
    <row r="646" spans="11:12">
      <c r="K646" s="100"/>
      <c r="L646" s="5"/>
    </row>
    <row r="647" spans="11:12">
      <c r="K647" s="100"/>
      <c r="L647" s="5"/>
    </row>
    <row r="648" spans="11:12">
      <c r="K648" s="100"/>
      <c r="L648" s="5"/>
    </row>
    <row r="649" spans="11:12">
      <c r="K649" s="100"/>
      <c r="L649" s="5"/>
    </row>
    <row r="650" spans="11:12">
      <c r="K650" s="100"/>
      <c r="L650" s="5"/>
    </row>
    <row r="651" spans="11:12">
      <c r="K651" s="100"/>
      <c r="L651" s="5"/>
    </row>
    <row r="652" spans="11:12">
      <c r="K652" s="100"/>
      <c r="L652" s="5"/>
    </row>
    <row r="653" spans="11:12">
      <c r="K653" s="100"/>
      <c r="L653" s="5"/>
    </row>
    <row r="654" spans="11:12">
      <c r="K654" s="100"/>
      <c r="L654" s="5"/>
    </row>
    <row r="655" spans="11:12">
      <c r="K655" s="100"/>
      <c r="L655" s="5"/>
    </row>
    <row r="656" spans="11:12">
      <c r="K656" s="100"/>
      <c r="L656" s="5"/>
    </row>
    <row r="657" spans="11:12">
      <c r="K657" s="100"/>
      <c r="L657" s="5"/>
    </row>
    <row r="658" spans="11:12">
      <c r="K658" s="100"/>
      <c r="L658" s="5"/>
    </row>
    <row r="659" spans="11:12">
      <c r="K659" s="100"/>
      <c r="L659" s="5"/>
    </row>
    <row r="660" spans="11:12">
      <c r="K660" s="100"/>
      <c r="L660" s="5"/>
    </row>
    <row r="661" spans="11:12">
      <c r="K661" s="100"/>
      <c r="L661" s="5"/>
    </row>
    <row r="662" spans="11:12">
      <c r="K662" s="100"/>
      <c r="L662" s="5"/>
    </row>
    <row r="663" spans="11:12">
      <c r="K663" s="100"/>
      <c r="L663" s="5"/>
    </row>
    <row r="664" spans="11:12">
      <c r="K664" s="100"/>
      <c r="L664" s="5"/>
    </row>
    <row r="665" spans="11:12">
      <c r="K665" s="100"/>
      <c r="L665" s="5"/>
    </row>
    <row r="666" spans="11:12">
      <c r="K666" s="100"/>
      <c r="L666" s="5"/>
    </row>
    <row r="667" spans="11:12">
      <c r="K667" s="100"/>
      <c r="L667" s="5"/>
    </row>
    <row r="668" spans="11:12">
      <c r="K668" s="100"/>
      <c r="L668" s="5"/>
    </row>
    <row r="669" spans="11:12">
      <c r="K669" s="100"/>
      <c r="L669" s="5"/>
    </row>
    <row r="670" spans="11:12">
      <c r="K670" s="100"/>
      <c r="L670" s="5"/>
    </row>
    <row r="671" spans="11:12">
      <c r="K671" s="100"/>
      <c r="L671" s="5"/>
    </row>
    <row r="672" spans="11:12">
      <c r="K672" s="100"/>
      <c r="L672" s="5"/>
    </row>
    <row r="673" spans="11:12">
      <c r="K673" s="100"/>
      <c r="L673" s="5"/>
    </row>
    <row r="674" spans="11:12">
      <c r="K674" s="100"/>
      <c r="L674" s="5"/>
    </row>
    <row r="675" spans="11:12">
      <c r="K675" s="100"/>
      <c r="L675" s="5"/>
    </row>
    <row r="676" spans="11:12">
      <c r="K676" s="100"/>
      <c r="L676" s="5"/>
    </row>
    <row r="677" spans="11:12">
      <c r="K677" s="100"/>
      <c r="L677" s="5"/>
    </row>
    <row r="678" spans="11:12">
      <c r="K678" s="100"/>
      <c r="L678" s="5"/>
    </row>
    <row r="679" spans="11:12">
      <c r="K679" s="100"/>
      <c r="L679" s="5"/>
    </row>
    <row r="680" spans="11:12">
      <c r="K680" s="100"/>
      <c r="L680" s="5"/>
    </row>
    <row r="681" spans="11:12">
      <c r="K681" s="100"/>
      <c r="L681" s="5"/>
    </row>
    <row r="682" spans="11:12">
      <c r="K682" s="100"/>
      <c r="L682" s="5"/>
    </row>
    <row r="683" spans="11:12">
      <c r="K683" s="100"/>
      <c r="L683" s="5"/>
    </row>
    <row r="684" spans="11:12">
      <c r="K684" s="100"/>
      <c r="L684" s="5"/>
    </row>
    <row r="685" spans="11:12">
      <c r="K685" s="100"/>
      <c r="L685" s="5"/>
    </row>
    <row r="686" spans="11:12">
      <c r="K686" s="100"/>
      <c r="L686" s="5"/>
    </row>
    <row r="687" spans="11:12">
      <c r="K687" s="100"/>
      <c r="L687" s="5"/>
    </row>
    <row r="688" spans="11:12">
      <c r="K688" s="100"/>
      <c r="L688" s="5"/>
    </row>
    <row r="689" spans="11:12">
      <c r="K689" s="100"/>
      <c r="L689" s="5"/>
    </row>
    <row r="690" spans="11:12">
      <c r="K690" s="100"/>
      <c r="L690" s="5"/>
    </row>
    <row r="691" spans="11:12">
      <c r="K691" s="100"/>
      <c r="L691" s="5"/>
    </row>
    <row r="692" spans="11:12">
      <c r="K692" s="100"/>
      <c r="L692" s="5"/>
    </row>
    <row r="693" spans="11:12">
      <c r="K693" s="100"/>
      <c r="L693" s="5"/>
    </row>
    <row r="694" spans="11:12">
      <c r="K694" s="100"/>
      <c r="L694" s="5"/>
    </row>
    <row r="695" spans="11:12">
      <c r="K695" s="100"/>
      <c r="L695" s="5"/>
    </row>
    <row r="696" spans="11:12">
      <c r="K696" s="100"/>
      <c r="L696" s="5"/>
    </row>
    <row r="697" spans="11:12">
      <c r="K697" s="100"/>
      <c r="L697" s="5"/>
    </row>
    <row r="698" spans="11:12">
      <c r="K698" s="100"/>
      <c r="L698" s="5"/>
    </row>
    <row r="699" spans="11:12">
      <c r="K699" s="100"/>
      <c r="L699" s="5"/>
    </row>
    <row r="700" spans="11:12">
      <c r="K700" s="100"/>
      <c r="L700" s="5"/>
    </row>
    <row r="701" spans="11:12">
      <c r="K701" s="100"/>
      <c r="L701" s="5"/>
    </row>
    <row r="702" spans="11:12">
      <c r="K702" s="100"/>
      <c r="L702" s="5"/>
    </row>
    <row r="703" spans="11:12">
      <c r="K703" s="100"/>
      <c r="L703" s="5"/>
    </row>
    <row r="704" spans="11:12">
      <c r="K704" s="100"/>
      <c r="L704" s="5"/>
    </row>
    <row r="705" spans="11:12">
      <c r="K705" s="100"/>
      <c r="L705" s="5"/>
    </row>
    <row r="706" spans="11:12">
      <c r="K706" s="100"/>
      <c r="L706" s="5"/>
    </row>
    <row r="707" spans="11:12">
      <c r="K707" s="100"/>
      <c r="L707" s="5"/>
    </row>
    <row r="708" spans="11:12">
      <c r="K708" s="100"/>
      <c r="L708" s="5"/>
    </row>
    <row r="709" spans="11:12">
      <c r="K709" s="100"/>
      <c r="L709" s="5"/>
    </row>
    <row r="710" spans="11:12">
      <c r="K710" s="100"/>
      <c r="L710" s="5"/>
    </row>
    <row r="711" spans="11:12">
      <c r="K711" s="100"/>
      <c r="L711" s="5"/>
    </row>
    <row r="712" spans="11:12">
      <c r="K712" s="100"/>
      <c r="L712" s="5"/>
    </row>
    <row r="713" spans="11:12">
      <c r="K713" s="100"/>
      <c r="L713" s="5"/>
    </row>
    <row r="714" spans="11:12">
      <c r="K714" s="100"/>
      <c r="L714" s="5"/>
    </row>
    <row r="715" spans="11:12">
      <c r="K715" s="100"/>
      <c r="L715" s="5"/>
    </row>
    <row r="716" spans="11:12">
      <c r="K716" s="100"/>
      <c r="L716" s="5"/>
    </row>
    <row r="717" spans="11:12">
      <c r="K717" s="100"/>
      <c r="L717" s="5"/>
    </row>
    <row r="718" spans="11:12">
      <c r="K718" s="100"/>
      <c r="L718" s="5"/>
    </row>
    <row r="719" spans="11:12">
      <c r="K719" s="100"/>
      <c r="L719" s="5"/>
    </row>
    <row r="720" spans="11:12">
      <c r="K720" s="100"/>
      <c r="L720" s="5"/>
    </row>
    <row r="721" spans="11:12">
      <c r="K721" s="100"/>
      <c r="L721" s="5"/>
    </row>
    <row r="722" spans="11:12">
      <c r="K722" s="100"/>
      <c r="L722" s="5"/>
    </row>
    <row r="723" spans="11:12">
      <c r="K723" s="100"/>
      <c r="L723" s="5"/>
    </row>
    <row r="724" spans="11:12">
      <c r="K724" s="100"/>
      <c r="L724" s="5"/>
    </row>
    <row r="725" spans="11:12">
      <c r="K725" s="100"/>
      <c r="L725" s="5"/>
    </row>
    <row r="726" spans="11:12">
      <c r="K726" s="100"/>
      <c r="L726" s="5"/>
    </row>
    <row r="727" spans="11:12">
      <c r="K727" s="100"/>
      <c r="L727" s="5"/>
    </row>
    <row r="728" spans="11:12">
      <c r="K728" s="100"/>
      <c r="L728" s="5"/>
    </row>
    <row r="729" spans="11:12">
      <c r="K729" s="100"/>
      <c r="L729" s="5"/>
    </row>
    <row r="730" spans="11:12">
      <c r="K730" s="100"/>
      <c r="L730" s="5"/>
    </row>
    <row r="731" spans="11:12">
      <c r="K731" s="100"/>
      <c r="L731" s="5"/>
    </row>
    <row r="732" spans="11:12">
      <c r="K732" s="100"/>
      <c r="L732" s="5"/>
    </row>
    <row r="733" spans="11:12">
      <c r="K733" s="100"/>
      <c r="L733" s="5"/>
    </row>
    <row r="734" spans="11:12">
      <c r="K734" s="100"/>
      <c r="L734" s="5"/>
    </row>
    <row r="735" spans="11:12">
      <c r="K735" s="100"/>
      <c r="L735" s="5"/>
    </row>
    <row r="736" spans="11:12">
      <c r="K736" s="100"/>
      <c r="L736" s="5"/>
    </row>
    <row r="737" spans="11:12">
      <c r="K737" s="100"/>
      <c r="L737" s="5"/>
    </row>
    <row r="738" spans="11:12">
      <c r="K738" s="100"/>
      <c r="L738" s="5"/>
    </row>
    <row r="739" spans="11:12">
      <c r="K739" s="100"/>
      <c r="L739" s="5"/>
    </row>
    <row r="740" spans="11:12">
      <c r="K740" s="100"/>
      <c r="L740" s="5"/>
    </row>
    <row r="741" spans="11:12">
      <c r="K741" s="100"/>
      <c r="L741" s="5"/>
    </row>
    <row r="742" spans="11:12">
      <c r="K742" s="100"/>
      <c r="L742" s="5"/>
    </row>
    <row r="743" spans="11:12">
      <c r="K743" s="100"/>
      <c r="L743" s="5"/>
    </row>
    <row r="744" spans="11:12">
      <c r="K744" s="100"/>
      <c r="L744" s="5"/>
    </row>
    <row r="745" spans="11:12">
      <c r="K745" s="100"/>
      <c r="L745" s="5"/>
    </row>
    <row r="746" spans="11:12">
      <c r="K746" s="100"/>
      <c r="L746" s="5"/>
    </row>
    <row r="747" spans="11:12">
      <c r="K747" s="100"/>
      <c r="L747" s="5"/>
    </row>
    <row r="748" spans="11:12">
      <c r="K748" s="100"/>
      <c r="L748" s="5"/>
    </row>
    <row r="749" spans="11:12">
      <c r="K749" s="100"/>
      <c r="L749" s="5"/>
    </row>
    <row r="750" spans="11:12">
      <c r="K750" s="100"/>
      <c r="L750" s="5"/>
    </row>
    <row r="751" spans="11:12">
      <c r="K751" s="100"/>
      <c r="L751" s="5"/>
    </row>
    <row r="752" spans="11:12">
      <c r="K752" s="100"/>
      <c r="L752" s="5"/>
    </row>
    <row r="753" spans="11:12">
      <c r="K753" s="100"/>
      <c r="L753" s="5"/>
    </row>
    <row r="754" spans="11:12">
      <c r="K754" s="100"/>
      <c r="L754" s="5"/>
    </row>
    <row r="755" spans="11:12">
      <c r="K755" s="100"/>
      <c r="L755" s="5"/>
    </row>
    <row r="756" spans="11:12">
      <c r="K756" s="100"/>
      <c r="L756" s="5"/>
    </row>
    <row r="757" spans="11:12">
      <c r="K757" s="100"/>
      <c r="L757" s="5"/>
    </row>
    <row r="758" spans="11:12">
      <c r="K758" s="100"/>
      <c r="L758" s="5"/>
    </row>
    <row r="759" spans="11:12">
      <c r="K759" s="100"/>
      <c r="L759" s="5"/>
    </row>
    <row r="760" spans="11:12">
      <c r="K760" s="100"/>
      <c r="L760" s="5"/>
    </row>
    <row r="761" spans="11:12">
      <c r="K761" s="100"/>
      <c r="L761" s="5"/>
    </row>
    <row r="762" spans="11:12">
      <c r="K762" s="100"/>
      <c r="L762" s="5"/>
    </row>
    <row r="763" spans="11:12">
      <c r="K763" s="100"/>
      <c r="L763" s="5"/>
    </row>
    <row r="764" spans="11:12">
      <c r="K764" s="100"/>
      <c r="L764" s="5"/>
    </row>
    <row r="765" spans="11:12">
      <c r="K765" s="100"/>
      <c r="L765" s="5"/>
    </row>
    <row r="766" spans="11:12">
      <c r="K766" s="100"/>
      <c r="L766" s="5"/>
    </row>
    <row r="767" spans="11:12">
      <c r="K767" s="100"/>
      <c r="L767" s="5"/>
    </row>
    <row r="768" spans="11:12">
      <c r="K768" s="100"/>
      <c r="L768" s="5"/>
    </row>
    <row r="769" spans="11:12">
      <c r="K769" s="100"/>
      <c r="L769" s="5"/>
    </row>
    <row r="770" spans="11:12">
      <c r="K770" s="100"/>
      <c r="L770" s="5"/>
    </row>
    <row r="771" spans="11:12">
      <c r="K771" s="100"/>
      <c r="L771" s="5"/>
    </row>
    <row r="772" spans="11:12">
      <c r="K772" s="100"/>
      <c r="L772" s="5"/>
    </row>
    <row r="773" spans="11:12">
      <c r="K773" s="100"/>
      <c r="L773" s="5"/>
    </row>
    <row r="774" spans="11:12">
      <c r="K774" s="100"/>
      <c r="L774" s="5"/>
    </row>
    <row r="775" spans="11:12">
      <c r="K775" s="100"/>
      <c r="L775" s="5"/>
    </row>
    <row r="776" spans="11:12">
      <c r="K776" s="100"/>
      <c r="L776" s="5"/>
    </row>
    <row r="777" spans="11:12">
      <c r="K777" s="100"/>
      <c r="L777" s="5"/>
    </row>
    <row r="778" spans="11:12">
      <c r="K778" s="100"/>
      <c r="L778" s="5"/>
    </row>
    <row r="779" spans="11:12">
      <c r="K779" s="100"/>
      <c r="L779" s="5"/>
    </row>
    <row r="780" spans="11:12">
      <c r="K780" s="100"/>
      <c r="L780" s="5"/>
    </row>
    <row r="781" spans="11:12">
      <c r="K781" s="100"/>
      <c r="L781" s="5"/>
    </row>
    <row r="782" spans="11:12">
      <c r="K782" s="100"/>
      <c r="L782" s="5"/>
    </row>
    <row r="783" spans="11:12">
      <c r="K783" s="100"/>
      <c r="L783" s="5"/>
    </row>
    <row r="784" spans="11:12">
      <c r="K784" s="100"/>
      <c r="L784" s="5"/>
    </row>
    <row r="785" spans="11:12">
      <c r="K785" s="100"/>
      <c r="L785" s="5"/>
    </row>
    <row r="786" spans="11:12">
      <c r="K786" s="100"/>
      <c r="L786" s="5"/>
    </row>
    <row r="787" spans="11:12">
      <c r="K787" s="100"/>
      <c r="L787" s="5"/>
    </row>
    <row r="788" spans="11:12">
      <c r="K788" s="100"/>
      <c r="L788" s="5"/>
    </row>
    <row r="789" spans="11:12">
      <c r="K789" s="100"/>
      <c r="L789" s="5"/>
    </row>
    <row r="790" spans="11:12">
      <c r="K790" s="100"/>
      <c r="L790" s="5"/>
    </row>
    <row r="791" spans="11:12">
      <c r="K791" s="100"/>
      <c r="L791" s="5"/>
    </row>
    <row r="792" spans="11:12">
      <c r="K792" s="100"/>
      <c r="L792" s="5"/>
    </row>
    <row r="793" spans="11:12">
      <c r="K793" s="100"/>
      <c r="L793" s="5"/>
    </row>
    <row r="794" spans="11:12">
      <c r="K794" s="100"/>
      <c r="L794" s="5"/>
    </row>
    <row r="795" spans="11:12">
      <c r="K795" s="100"/>
      <c r="L795" s="5"/>
    </row>
    <row r="796" spans="11:12">
      <c r="K796" s="100"/>
      <c r="L796" s="5"/>
    </row>
    <row r="797" spans="11:12">
      <c r="K797" s="100"/>
      <c r="L797" s="5"/>
    </row>
    <row r="798" spans="11:12">
      <c r="K798" s="100"/>
      <c r="L798" s="5"/>
    </row>
    <row r="799" spans="11:12">
      <c r="K799" s="100"/>
      <c r="L799" s="5"/>
    </row>
    <row r="800" spans="11:12">
      <c r="K800" s="100"/>
      <c r="L800" s="5"/>
    </row>
    <row r="801" spans="11:12">
      <c r="K801" s="100"/>
      <c r="L801" s="5"/>
    </row>
    <row r="802" spans="11:12">
      <c r="K802" s="100"/>
      <c r="L802" s="5"/>
    </row>
    <row r="803" spans="11:12">
      <c r="K803" s="100"/>
      <c r="L803" s="5"/>
    </row>
    <row r="804" spans="11:12">
      <c r="K804" s="100"/>
      <c r="L804" s="5"/>
    </row>
    <row r="805" spans="11:12">
      <c r="K805" s="100"/>
      <c r="L805" s="5"/>
    </row>
    <row r="806" spans="11:12">
      <c r="K806" s="100"/>
      <c r="L806" s="5"/>
    </row>
    <row r="807" spans="11:12">
      <c r="K807" s="100"/>
      <c r="L807" s="5"/>
    </row>
    <row r="808" spans="11:12">
      <c r="K808" s="100"/>
      <c r="L808" s="5"/>
    </row>
    <row r="809" spans="11:12">
      <c r="K809" s="100"/>
      <c r="L809" s="5"/>
    </row>
    <row r="810" spans="11:12">
      <c r="K810" s="100"/>
      <c r="L810" s="5"/>
    </row>
    <row r="811" spans="11:12">
      <c r="K811" s="100"/>
      <c r="L811" s="5"/>
    </row>
    <row r="812" spans="11:12">
      <c r="K812" s="100"/>
      <c r="L812" s="5"/>
    </row>
    <row r="813" spans="11:12">
      <c r="K813" s="100"/>
      <c r="L813" s="5"/>
    </row>
    <row r="814" spans="11:12">
      <c r="K814" s="100"/>
      <c r="L814" s="5"/>
    </row>
    <row r="815" spans="11:12">
      <c r="K815" s="100"/>
      <c r="L815" s="5"/>
    </row>
    <row r="816" spans="11:12">
      <c r="K816" s="100"/>
      <c r="L816" s="5"/>
    </row>
    <row r="817" spans="11:12">
      <c r="K817" s="100"/>
      <c r="L817" s="5"/>
    </row>
    <row r="818" spans="11:12">
      <c r="K818" s="100"/>
      <c r="L818" s="5"/>
    </row>
    <row r="819" spans="11:12">
      <c r="K819" s="100"/>
      <c r="L819" s="5"/>
    </row>
    <row r="820" spans="11:12">
      <c r="K820" s="100"/>
      <c r="L820" s="5"/>
    </row>
    <row r="821" spans="11:12">
      <c r="K821" s="100"/>
      <c r="L821" s="5"/>
    </row>
    <row r="822" spans="11:12">
      <c r="K822" s="100"/>
      <c r="L822" s="5"/>
    </row>
    <row r="823" spans="11:12">
      <c r="K823" s="100"/>
      <c r="L823" s="5"/>
    </row>
    <row r="824" spans="11:12">
      <c r="K824" s="100"/>
      <c r="L824" s="5"/>
    </row>
    <row r="825" spans="11:12">
      <c r="K825" s="100"/>
      <c r="L825" s="5"/>
    </row>
    <row r="826" spans="11:12">
      <c r="K826" s="100"/>
      <c r="L826" s="5"/>
    </row>
    <row r="827" spans="11:12">
      <c r="K827" s="100"/>
      <c r="L827" s="5"/>
    </row>
    <row r="828" spans="11:12">
      <c r="K828" s="100"/>
      <c r="L828" s="5"/>
    </row>
    <row r="829" spans="11:12">
      <c r="K829" s="100"/>
      <c r="L829" s="5"/>
    </row>
    <row r="830" spans="11:12">
      <c r="K830" s="100"/>
      <c r="L830" s="5"/>
    </row>
    <row r="831" spans="11:12">
      <c r="K831" s="100"/>
      <c r="L831" s="5"/>
    </row>
    <row r="832" spans="11:12">
      <c r="K832" s="100"/>
      <c r="L832" s="5"/>
    </row>
    <row r="833" spans="11:12">
      <c r="K833" s="100"/>
      <c r="L833" s="5"/>
    </row>
    <row r="834" spans="11:12">
      <c r="K834" s="100"/>
      <c r="L834" s="5"/>
    </row>
    <row r="835" spans="11:12">
      <c r="K835" s="100"/>
      <c r="L835" s="5"/>
    </row>
    <row r="836" spans="11:12">
      <c r="K836" s="100"/>
      <c r="L836" s="5"/>
    </row>
    <row r="837" spans="11:12">
      <c r="K837" s="100"/>
      <c r="L837" s="5"/>
    </row>
    <row r="838" spans="11:12">
      <c r="K838" s="100"/>
      <c r="L838" s="5"/>
    </row>
    <row r="839" spans="11:12">
      <c r="K839" s="100"/>
      <c r="L839" s="5"/>
    </row>
    <row r="840" spans="11:12">
      <c r="K840" s="100"/>
      <c r="L840" s="5"/>
    </row>
    <row r="841" spans="11:12">
      <c r="K841" s="100"/>
      <c r="L841" s="5"/>
    </row>
    <row r="842" spans="11:12">
      <c r="K842" s="100"/>
      <c r="L842" s="5"/>
    </row>
    <row r="843" spans="11:12">
      <c r="K843" s="100"/>
      <c r="L843" s="5"/>
    </row>
    <row r="844" spans="11:12">
      <c r="K844" s="100"/>
      <c r="L844" s="5"/>
    </row>
    <row r="845" spans="11:12">
      <c r="K845" s="100"/>
      <c r="L845" s="5"/>
    </row>
    <row r="846" spans="11:12">
      <c r="K846" s="100"/>
      <c r="L846" s="5"/>
    </row>
    <row r="847" spans="11:12">
      <c r="K847" s="100"/>
      <c r="L847" s="5"/>
    </row>
    <row r="848" spans="11:12">
      <c r="K848" s="100"/>
      <c r="L848" s="5"/>
    </row>
    <row r="849" spans="11:12">
      <c r="K849" s="100"/>
      <c r="L849" s="5"/>
    </row>
    <row r="850" spans="11:12">
      <c r="K850" s="100"/>
      <c r="L850" s="5"/>
    </row>
    <row r="851" spans="11:12">
      <c r="K851" s="100"/>
      <c r="L851" s="5"/>
    </row>
    <row r="852" spans="11:12">
      <c r="K852" s="100"/>
      <c r="L852" s="5"/>
    </row>
    <row r="853" spans="11:12">
      <c r="K853" s="100"/>
      <c r="L853" s="5"/>
    </row>
    <row r="854" spans="11:12">
      <c r="K854" s="100"/>
      <c r="L854" s="5"/>
    </row>
    <row r="855" spans="11:12">
      <c r="K855" s="100"/>
      <c r="L855" s="5"/>
    </row>
    <row r="856" spans="11:12">
      <c r="K856" s="100"/>
      <c r="L856" s="5"/>
    </row>
    <row r="857" spans="11:12">
      <c r="K857" s="100"/>
      <c r="L857" s="5"/>
    </row>
    <row r="858" spans="11:12">
      <c r="K858" s="100"/>
      <c r="L858" s="5"/>
    </row>
    <row r="859" spans="11:12">
      <c r="K859" s="100"/>
      <c r="L859" s="5"/>
    </row>
    <row r="860" spans="11:12">
      <c r="K860" s="100"/>
      <c r="L860" s="5"/>
    </row>
    <row r="861" spans="11:12">
      <c r="K861" s="100"/>
      <c r="L861" s="5"/>
    </row>
    <row r="862" spans="11:12">
      <c r="K862" s="100"/>
      <c r="L862" s="5"/>
    </row>
    <row r="863" spans="11:12">
      <c r="K863" s="100"/>
      <c r="L863" s="5"/>
    </row>
    <row r="864" spans="11:12">
      <c r="K864" s="100"/>
      <c r="L864" s="5"/>
    </row>
    <row r="865" spans="11:12">
      <c r="K865" s="100"/>
      <c r="L865" s="5"/>
    </row>
    <row r="866" spans="11:12">
      <c r="K866" s="100"/>
      <c r="L866" s="5"/>
    </row>
    <row r="867" spans="11:12">
      <c r="K867" s="100"/>
      <c r="L867" s="5"/>
    </row>
  </sheetData>
  <mergeCells count="28">
    <mergeCell ref="A1:R1"/>
    <mergeCell ref="A2:C2"/>
    <mergeCell ref="D2:H2"/>
    <mergeCell ref="K2:M2"/>
    <mergeCell ref="E3:H3"/>
    <mergeCell ref="K3:Q3"/>
    <mergeCell ref="K4:M4"/>
    <mergeCell ref="N4:O4"/>
    <mergeCell ref="A6:C6"/>
    <mergeCell ref="A9:C9"/>
    <mergeCell ref="A11:C11"/>
    <mergeCell ref="A20:C20"/>
    <mergeCell ref="A22:C22"/>
    <mergeCell ref="A24:C24"/>
    <mergeCell ref="A25:R25"/>
    <mergeCell ref="A3:A5"/>
    <mergeCell ref="B3:B5"/>
    <mergeCell ref="C3:C5"/>
    <mergeCell ref="C7:C8"/>
    <mergeCell ref="C12:C19"/>
    <mergeCell ref="D3:D5"/>
    <mergeCell ref="E4:E5"/>
    <mergeCell ref="F4:F5"/>
    <mergeCell ref="G4:G5"/>
    <mergeCell ref="H4:H5"/>
    <mergeCell ref="I3:I5"/>
    <mergeCell ref="J3:J5"/>
    <mergeCell ref="R3:R5"/>
  </mergeCells>
  <pageMargins left="0.156944444444444" right="0.118055555555556" top="1" bottom="1" header="0.5" footer="0.5"/>
  <pageSetup paperSize="9" scale="45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总表</vt:lpstr>
      <vt:lpstr>详表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杰克</cp:lastModifiedBy>
  <dcterms:created xsi:type="dcterms:W3CDTF">2023-08-30T03:06:00Z</dcterms:created>
  <cp:lastPrinted>2024-07-26T02:34:00Z</cp:lastPrinted>
  <dcterms:modified xsi:type="dcterms:W3CDTF">2024-12-21T06:34:52Z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97E161C9A8A64DE6AAB1A4BB7B204451_13</vt:lpwstr>
  </property>
</Properties>
</file>