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山南市" sheetId="45" r:id="rId1"/>
  </sheets>
  <definedNames>
    <definedName name="_xlnm._FilterDatabase" localSheetId="0" hidden="1">山南市!$A$6:$P$29</definedName>
    <definedName name="_xlnm.Print_Titles" localSheetId="0">山南市!#REF!</definedName>
  </definedNames>
  <calcPr calcId="144525"/>
</workbook>
</file>

<file path=xl/sharedStrings.xml><?xml version="1.0" encoding="utf-8"?>
<sst xmlns="http://schemas.openxmlformats.org/spreadsheetml/2006/main" count="159" uniqueCount="85">
  <si>
    <t>山南市2025年脱贫县入库项目计划明细表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</si>
  <si>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</si>
  <si>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</si>
  <si>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</si>
  <si>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</si>
  <si>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</si>
  <si>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</si>
  <si>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</si>
  <si>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</si>
  <si>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</si>
  <si>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</si>
  <si>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</si>
  <si>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</si>
  <si>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</si>
  <si>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</si>
  <si>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总投资</t>
  </si>
  <si>
    <t>国家投资</t>
  </si>
  <si>
    <t>群众自筹</t>
  </si>
  <si>
    <t>其他</t>
  </si>
  <si>
    <t>行次</t>
  </si>
  <si>
    <t>十一、错那市</t>
  </si>
  <si>
    <t>（一）乡村特色产业类（含产业基础设施配套）</t>
  </si>
  <si>
    <t>错那市</t>
  </si>
  <si>
    <t>错那市勒布食用菌基地建设项目</t>
  </si>
  <si>
    <t>吉巴乡                贡日乡</t>
  </si>
  <si>
    <t>新建</t>
  </si>
  <si>
    <t xml:space="preserve">农业农村局         </t>
  </si>
  <si>
    <t>已完成尽职调查并形成报告</t>
  </si>
  <si>
    <t>吉巴乡食用菌总年产量约8.8万kg，总创收约616万元。菌包年产量50万个，总创收约250万元。车厘子套种年产量4000kg，总创收约32万元。换季蔬菜种植年产量30吨，总创收约13.2万元。增收约330万元左右。另村合作社年分红约77.8万元。贡日乡食用菌1.9万kg，总创收约133万元。换季蔬菜种植年产量7.5吨，总创收约2.85万元。增收48万元。增收455.8万元。</t>
  </si>
  <si>
    <t>已下达可研批复</t>
  </si>
  <si>
    <t>错那市雍布温室建设项目</t>
  </si>
  <si>
    <t>雍布村</t>
  </si>
  <si>
    <t>本项目实施可年产食用菌约51.45吨，年产蔬菜约88.5吨，年产水果约3吨，年总产值共约319.35万元，增收60万以上。</t>
  </si>
  <si>
    <t>已下达概批</t>
  </si>
  <si>
    <t>错那市聚塘温室建设项目</t>
  </si>
  <si>
    <t>聚塘村</t>
  </si>
  <si>
    <t>建设内容：管理用房建筑工程119.95㎡,温室建筑工程960.48㎡,混凝土硬化633.07㎡,围墙187m,入口大门1个,太阳能路灯10盏,路面破除及恢复1项,总平给排水工程233m,总平电气工程236m,绿化1766.15㎡等附属设施。可行性及必要性：根据当地实际现场情况，气候宜人，光照充足，水源丰富，具有良好的种植开发条件。当地环境条件因素可建设温室大棚，温室大棚建设当地有地块可以实施，温室大棚的建设条件具备。是改善群众生产生活水平，提升群众收入的重要举措；保护自然生态环境需要；是实现聚焦发展不平衡不充分问题，实现高质量发展的需要。 本项目建设是可行的。本项目建设方案是切实解决群众自身需求，符合国家、自治区发展要求，建设资金来源有保障，建筑材料来源稳定，具备自然条件、社会经济等施工条件。建设温室项目，就是聚焦发展不平衡不充分问题，借助区位、交通及资源优势，大力推进高效农业产业设施的完善，合理整合资源，在发展科技的基础上带动周边经济发展，改善农牧民群众生产生活条件。经营主体：聚塘村集体经济合作社</t>
  </si>
  <si>
    <t>本项目实施可年产蔬菜约40吨，项目建成后不仅进一步带动聚塘村及附近周边村落蔬菜种植产业的发展，发挥当地蔬菜种植优势，促进农业结构调整，农业产业化经营的发展能大力提高当地农业生产组织化、规模化，丰富产业链条建设，提高农业综合效益。</t>
  </si>
  <si>
    <t>错那市康格多综合产业配套基础设施建设项目</t>
  </si>
  <si>
    <t>康格多</t>
  </si>
  <si>
    <t>建设农村综合超市，农村物流体系，为搬迁群众供销蔬菜，粮油、糌粑、土特产等，改善群众生活水平，改善群众居住条件。</t>
  </si>
  <si>
    <t>错那市雍布安置点综合产业配套基础设施建设项目</t>
  </si>
  <si>
    <t xml:space="preserve">农业农村局        </t>
  </si>
  <si>
    <t>丰富安置点一带商贸活动。建设农村综合超市，农村物流体系，为群众供销蔬菜，粮油、糌粑、土特产，改善群众生活水平，改善群众居住条件。</t>
  </si>
  <si>
    <t>错那市斯木村乡村旅游度假区建设项目</t>
  </si>
  <si>
    <t>斯木村</t>
  </si>
  <si>
    <t xml:space="preserve">文旅局      </t>
  </si>
  <si>
    <t>项目建成后不仅促进旅游发展和带动该村就业、收入提高农农牧业综合效益。</t>
  </si>
  <si>
    <t>已下可研批复</t>
  </si>
  <si>
    <t>（二）小型公益性基础设施类</t>
  </si>
  <si>
    <t>错那市觉拉乡（觉拉村）乡镇标准化供水工程</t>
  </si>
  <si>
    <t>觉拉村</t>
  </si>
  <si>
    <t xml:space="preserve">水利局             </t>
  </si>
  <si>
    <t>该项目的实施，将有效补齐该村村内基础设施、公共服务短板，解决牲畜在村内乱拉乱窜问题。</t>
  </si>
  <si>
    <t>错那市雍布防洪工程项目</t>
  </si>
  <si>
    <t>该项目的实施，将有效补齐该村村内基础设施、公共服务短板，解决牲畜在村内乱拉乱窜问题，切实提高居住舒适度。</t>
  </si>
  <si>
    <t>错那市小型农田水利基础设施项目</t>
  </si>
  <si>
    <t>各乡镇</t>
  </si>
  <si>
    <t>该项目的实施，将有效补齐该村村内基础设施、公共服务短板，切实提高居住舒适度。</t>
  </si>
  <si>
    <t>觉拉乡德吉村小型供水工程规范化建设项目</t>
  </si>
  <si>
    <t>德吉村</t>
  </si>
  <si>
    <t>该项目的实施，将解决郭梅小康村内的基础设施和公共服务领域的短板，提高居住舒适度和幸福感，特别是对巩固人居环境整治成果将起到重要推动作用。</t>
  </si>
  <si>
    <t>错那市2024年区域(四批次）土地开发项目</t>
  </si>
  <si>
    <t xml:space="preserve">自然资源局      </t>
  </si>
  <si>
    <t>该项目的实施，将解决村庄的基础设施和公共服务领域的短板，提高居住舒适度和幸福感，特别是对巩固人居环境整治成果将起到重要推动作用。</t>
  </si>
  <si>
    <t>正在编制可研</t>
  </si>
  <si>
    <t>（三）宜居宜业和美村庄类</t>
  </si>
  <si>
    <t>错那市雍布宜居宜业和美村庄补短板项目</t>
  </si>
  <si>
    <t>该项目的实施，可解决雍布村居民的基础设施配套问题，有效补齐该村村内基础设施、公共服务短板，改善群众居住条件，切实提高居住舒适度，同时将有效促进区域人居环境建设和带动农牧区经济社会发展。</t>
  </si>
  <si>
    <t>（四）人居环境整治类</t>
  </si>
  <si>
    <t>错那市浪坡乡肖康桑三期、岗萨洞三期乡村振兴人居环境补短板项目</t>
  </si>
  <si>
    <t>肖村</t>
  </si>
  <si>
    <t>错那市觉拉乡觉拉2组至5组乡村振兴巩固提升项目</t>
  </si>
  <si>
    <t>错那市曲卓木乡洞嘎村乡村振兴补短板建设项目</t>
  </si>
  <si>
    <t>洞嘎村</t>
  </si>
  <si>
    <t>错那市曲卓木乡郭梅村宜居宜业和美乡村建设项目</t>
  </si>
  <si>
    <t>郭梅村</t>
  </si>
  <si>
    <t>错那市卡达乡康格多乡村振兴补短板项目</t>
  </si>
  <si>
    <t>康格多村</t>
  </si>
  <si>
    <t>（五）其他类（含：农牧民新风貌、跨区域就业补助、帮扶车间补助等）</t>
  </si>
  <si>
    <t>小额信贷资金</t>
  </si>
  <si>
    <t>全县</t>
  </si>
  <si>
    <t>部分脱贫户有贷款需求，通过采取小额信贷，将缓解群众贷款贴息压力，帮助促进家庭经济收入。脱贫户及监测对象贷款贴息</t>
  </si>
  <si>
    <t>对脱贫户及监测对象最大限度降低群众经营成本，保障资金供应链，解决农户发展产业资金短缺问题，让群众真正成为产业发展的生产主体和收益主体。</t>
  </si>
  <si>
    <t>无需办理前置手续</t>
  </si>
</sst>
</file>

<file path=xl/styles.xml><?xml version="1.0" encoding="utf-8"?>
<styleSheet xmlns="http://schemas.openxmlformats.org/spreadsheetml/2006/main">
  <numFmts count="5">
    <numFmt numFmtId="43" formatCode="_ * #,##0.00_ ;_ * \-#,##0.00_ ;_ * &quot;-&quot;??_ ;_ @_ "/>
    <numFmt numFmtId="176" formatCode="_ \¥* #,##0.00_ ;_ \¥* \-#,##0.00_ ;_ \¥* &quot;-&quot;??_ ;_ @_ "/>
    <numFmt numFmtId="41" formatCode="_ * #,##0_ ;_ * \-#,##0_ ;_ * &quot;-&quot;_ ;_ @_ "/>
    <numFmt numFmtId="177" formatCode="0_);\(0\)"/>
    <numFmt numFmtId="42" formatCode="_ &quot;￥&quot;* #,##0_ ;_ &quot;￥&quot;* \-#,##0_ ;_ &quot;￥&quot;* &quot;-&quot;_ ;_ @_ "/>
  </numFmts>
  <fonts count="35">
    <font>
      <sz val="11"/>
      <name val="宋体"/>
      <charset val="134"/>
    </font>
    <font>
      <sz val="14"/>
      <name val="宋体"/>
      <charset val="134"/>
      <scheme val="minor"/>
    </font>
    <font>
      <b/>
      <sz val="12"/>
      <color rgb="FFFF0000"/>
      <name val="宋体"/>
      <charset val="134"/>
    </font>
    <font>
      <sz val="12"/>
      <name val="宋体"/>
      <charset val="134"/>
    </font>
    <font>
      <sz val="18"/>
      <name val="宋体"/>
      <charset val="134"/>
    </font>
    <font>
      <sz val="36"/>
      <name val="方正小标宋简体"/>
      <charset val="134"/>
    </font>
    <font>
      <b/>
      <sz val="14"/>
      <name val="宋体"/>
      <charset val="134"/>
      <scheme val="minor"/>
    </font>
    <font>
      <b/>
      <sz val="12"/>
      <color rgb="FFFF0000"/>
      <name val="宋体"/>
      <charset val="134"/>
      <scheme val="major"/>
    </font>
    <font>
      <sz val="12"/>
      <name val="宋体"/>
      <charset val="134"/>
      <scheme val="major"/>
    </font>
    <font>
      <b/>
      <sz val="11"/>
      <name val="宋体"/>
      <charset val="134"/>
    </font>
    <font>
      <sz val="11"/>
      <color rgb="FF3F3F76"/>
      <name val="宋体"/>
      <charset val="134"/>
    </font>
    <font>
      <sz val="11"/>
      <color rgb="FF000000"/>
      <name val="宋体"/>
      <charset val="134"/>
    </font>
    <font>
      <sz val="12"/>
      <name val="Times New Roman"/>
      <charset val="134"/>
    </font>
    <font>
      <sz val="11"/>
      <color rgb="FFFFFFFF"/>
      <name val="宋体"/>
      <charset val="134"/>
    </font>
    <font>
      <b/>
      <sz val="11"/>
      <color rgb="FFFA7D00"/>
      <name val="宋体"/>
      <charset val="134"/>
    </font>
    <font>
      <sz val="11"/>
      <color rgb="FF006100"/>
      <name val="宋体"/>
      <charset val="134"/>
    </font>
    <font>
      <sz val="11"/>
      <color indexed="8"/>
      <name val="宋体"/>
      <charset val="134"/>
    </font>
    <font>
      <b/>
      <sz val="11"/>
      <color rgb="FF1F497D"/>
      <name val="宋体"/>
      <charset val="134"/>
    </font>
    <font>
      <b/>
      <sz val="18"/>
      <color rgb="FF1F497D"/>
      <name val="宋体"/>
      <charset val="134"/>
    </font>
    <font>
      <sz val="11"/>
      <color rgb="FFFA7D00"/>
      <name val="宋体"/>
      <charset val="134"/>
    </font>
    <font>
      <u/>
      <sz val="11"/>
      <color rgb="FF800080"/>
      <name val="宋体"/>
      <charset val="134"/>
    </font>
    <font>
      <sz val="11"/>
      <color rgb="FF9C6500"/>
      <name val="宋体"/>
      <charset val="134"/>
    </font>
    <font>
      <sz val="10"/>
      <name val="宋体"/>
      <charset val="134"/>
    </font>
    <font>
      <i/>
      <sz val="11"/>
      <color rgb="FF7F7F7F"/>
      <name val="宋体"/>
      <charset val="134"/>
    </font>
    <font>
      <sz val="11"/>
      <color theme="1"/>
      <name val="宋体"/>
      <charset val="134"/>
      <scheme val="minor"/>
    </font>
    <font>
      <sz val="10"/>
      <name val="Arial"/>
      <charset val="134"/>
    </font>
    <font>
      <sz val="11"/>
      <color rgb="FF000000"/>
      <name val="Tahoma"/>
      <charset val="134"/>
    </font>
    <font>
      <sz val="11"/>
      <color rgb="FF9C0006"/>
      <name val="宋体"/>
      <charset val="134"/>
    </font>
    <font>
      <b/>
      <sz val="11"/>
      <color rgb="FFFFFFFF"/>
      <name val="宋体"/>
      <charset val="134"/>
    </font>
    <font>
      <b/>
      <sz val="13"/>
      <color rgb="FF1F497D"/>
      <name val="宋体"/>
      <charset val="134"/>
    </font>
    <font>
      <sz val="11"/>
      <color rgb="FFFF0000"/>
      <name val="宋体"/>
      <charset val="134"/>
    </font>
    <font>
      <u/>
      <sz val="11"/>
      <color rgb="FF0000FF"/>
      <name val="宋体"/>
      <charset val="134"/>
    </font>
    <font>
      <b/>
      <sz val="11"/>
      <color rgb="FF000000"/>
      <name val="宋体"/>
      <charset val="134"/>
    </font>
    <font>
      <b/>
      <sz val="11"/>
      <color rgb="FF3F3F3F"/>
      <name val="宋体"/>
      <charset val="134"/>
    </font>
    <font>
      <b/>
      <sz val="15"/>
      <color rgb="FF1F497D"/>
      <name val="宋体"/>
      <charset val="134"/>
    </font>
  </fonts>
  <fills count="35">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EAF1DD"/>
        <bgColor indexed="64"/>
      </patternFill>
    </fill>
    <fill>
      <patternFill patternType="solid">
        <fgColor rgb="FF93CDDD"/>
        <bgColor indexed="64"/>
      </patternFill>
    </fill>
    <fill>
      <patternFill patternType="solid">
        <fgColor rgb="FF95B3D7"/>
        <bgColor indexed="64"/>
      </patternFill>
    </fill>
    <fill>
      <patternFill patternType="solid">
        <fgColor rgb="FF4F81BD"/>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D7E4BC"/>
        <bgColor indexed="64"/>
      </patternFill>
    </fill>
    <fill>
      <patternFill patternType="solid">
        <fgColor rgb="FFFF8080"/>
        <bgColor indexed="64"/>
      </patternFill>
    </fill>
    <fill>
      <patternFill patternType="solid">
        <fgColor rgb="FFC2D69A"/>
        <bgColor indexed="64"/>
      </patternFill>
    </fill>
    <fill>
      <patternFill patternType="solid">
        <fgColor rgb="FF8064A2"/>
        <bgColor indexed="64"/>
      </patternFill>
    </fill>
    <fill>
      <patternFill patternType="solid">
        <fgColor rgb="FF4BACC6"/>
        <bgColor indexed="64"/>
      </patternFill>
    </fill>
    <fill>
      <patternFill patternType="solid">
        <fgColor rgb="FFD99593"/>
        <bgColor indexed="64"/>
      </patternFill>
    </fill>
    <fill>
      <patternFill patternType="solid">
        <fgColor rgb="FFFDE9D9"/>
        <bgColor indexed="64"/>
      </patternFill>
    </fill>
    <fill>
      <patternFill patternType="solid">
        <fgColor rgb="FFCCC0DA"/>
        <bgColor indexed="64"/>
      </patternFill>
    </fill>
    <fill>
      <patternFill patternType="solid">
        <fgColor rgb="FFB2A1C7"/>
        <bgColor indexed="64"/>
      </patternFill>
    </fill>
    <fill>
      <patternFill patternType="solid">
        <fgColor rgb="FFFFEB9C"/>
        <bgColor indexed="64"/>
      </patternFill>
    </fill>
    <fill>
      <patternFill patternType="solid">
        <fgColor rgb="FF9BBB59"/>
        <bgColor indexed="64"/>
      </patternFill>
    </fill>
    <fill>
      <patternFill patternType="solid">
        <fgColor rgb="FFF2DBDA"/>
        <bgColor indexed="64"/>
      </patternFill>
    </fill>
    <fill>
      <patternFill patternType="solid">
        <fgColor rgb="FFE5B8B7"/>
        <bgColor indexed="64"/>
      </patternFill>
    </fill>
    <fill>
      <patternFill patternType="solid">
        <fgColor rgb="FFFFC7CE"/>
        <bgColor indexed="64"/>
      </patternFill>
    </fill>
    <fill>
      <patternFill patternType="solid">
        <fgColor rgb="FFFAC090"/>
        <bgColor indexed="64"/>
      </patternFill>
    </fill>
    <fill>
      <patternFill patternType="solid">
        <fgColor rgb="FFE5E0EC"/>
        <bgColor indexed="64"/>
      </patternFill>
    </fill>
    <fill>
      <patternFill patternType="solid">
        <fgColor rgb="FFC0504D"/>
        <bgColor indexed="64"/>
      </patternFill>
    </fill>
    <fill>
      <patternFill patternType="solid">
        <fgColor rgb="FFA5A5A5"/>
        <bgColor indexed="64"/>
      </patternFill>
    </fill>
    <fill>
      <patternFill patternType="solid">
        <fgColor rgb="FFB6DDE8"/>
        <bgColor indexed="64"/>
      </patternFill>
    </fill>
    <fill>
      <patternFill patternType="solid">
        <fgColor rgb="FFFCD5B4"/>
        <bgColor indexed="64"/>
      </patternFill>
    </fill>
    <fill>
      <patternFill patternType="solid">
        <fgColor rgb="FFB8CCE4"/>
        <bgColor indexed="64"/>
      </patternFill>
    </fill>
    <fill>
      <patternFill patternType="solid">
        <fgColor rgb="FFDBE5F1"/>
        <bgColor indexed="64"/>
      </patternFill>
    </fill>
    <fill>
      <patternFill patternType="solid">
        <fgColor rgb="FFF79646"/>
        <bgColor indexed="64"/>
      </patternFill>
    </fill>
    <fill>
      <patternFill patternType="solid">
        <fgColor rgb="FFDBEEF3"/>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rgb="FF4F81BD"/>
      </bottom>
      <diagonal/>
    </border>
    <border>
      <left/>
      <right/>
      <top style="thin">
        <color rgb="FF4F81BD"/>
      </top>
      <bottom style="double">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s>
  <cellStyleXfs count="84">
    <xf numFmtId="0" fontId="0" fillId="0" borderId="0">
      <alignment vertical="center"/>
    </xf>
    <xf numFmtId="0" fontId="16" fillId="0" borderId="0">
      <alignment vertical="center"/>
    </xf>
    <xf numFmtId="0" fontId="3" fillId="0" borderId="0">
      <alignment vertical="center"/>
    </xf>
    <xf numFmtId="0" fontId="3" fillId="0" borderId="0"/>
    <xf numFmtId="0" fontId="16" fillId="0" borderId="0" applyProtection="false"/>
    <xf numFmtId="0" fontId="11" fillId="0" borderId="0" applyProtection="false">
      <alignment vertical="center"/>
    </xf>
    <xf numFmtId="0" fontId="26" fillId="0" borderId="0" applyProtection="false">
      <alignment vertical="center"/>
    </xf>
    <xf numFmtId="0" fontId="16" fillId="0" borderId="0">
      <alignment vertical="center"/>
    </xf>
    <xf numFmtId="0" fontId="11" fillId="0" borderId="0">
      <protection locked="false"/>
    </xf>
    <xf numFmtId="0" fontId="11" fillId="0" borderId="0"/>
    <xf numFmtId="0" fontId="25" fillId="0" borderId="0"/>
    <xf numFmtId="0" fontId="25" fillId="0" borderId="0" applyProtection="false"/>
    <xf numFmtId="0" fontId="24" fillId="0" borderId="0">
      <alignment vertical="center"/>
    </xf>
    <xf numFmtId="0" fontId="16" fillId="0" borderId="0" applyProtection="false">
      <alignment vertical="center"/>
    </xf>
    <xf numFmtId="0" fontId="11" fillId="0" borderId="0">
      <alignment vertical="center"/>
    </xf>
    <xf numFmtId="0" fontId="16" fillId="0" borderId="0">
      <alignment vertical="center"/>
    </xf>
    <xf numFmtId="0" fontId="16" fillId="0" borderId="0" applyProtection="false"/>
    <xf numFmtId="0" fontId="16" fillId="0" borderId="0" applyProtection="false">
      <alignment vertical="center"/>
    </xf>
    <xf numFmtId="0" fontId="13" fillId="25" borderId="0" applyProtection="false">
      <alignment vertical="center"/>
    </xf>
    <xf numFmtId="0" fontId="11" fillId="17" borderId="0" applyProtection="false">
      <alignment vertical="center"/>
    </xf>
    <xf numFmtId="0" fontId="16" fillId="0" borderId="0" applyProtection="false">
      <alignment vertical="center"/>
    </xf>
    <xf numFmtId="0" fontId="33" fillId="8" borderId="14" applyProtection="false">
      <alignment vertical="center"/>
    </xf>
    <xf numFmtId="0" fontId="28" fillId="28" borderId="10" applyProtection="false">
      <alignment vertical="center"/>
    </xf>
    <xf numFmtId="0" fontId="16" fillId="0" borderId="0">
      <alignment vertical="center"/>
    </xf>
    <xf numFmtId="0" fontId="27" fillId="24" borderId="0" applyProtection="false">
      <alignment vertical="center"/>
    </xf>
    <xf numFmtId="0" fontId="34" fillId="0" borderId="11" applyProtection="false">
      <alignment vertical="center"/>
    </xf>
    <xf numFmtId="0" fontId="3" fillId="0" borderId="0">
      <alignment vertical="center"/>
    </xf>
    <xf numFmtId="0" fontId="23" fillId="0" borderId="0" applyProtection="false">
      <alignment vertical="center"/>
    </xf>
    <xf numFmtId="0" fontId="29" fillId="0" borderId="11" applyProtection="false">
      <alignment vertical="center"/>
    </xf>
    <xf numFmtId="0" fontId="22" fillId="0" borderId="0"/>
    <xf numFmtId="0" fontId="11" fillId="29" borderId="0" applyProtection="false">
      <alignment vertical="center"/>
    </xf>
    <xf numFmtId="41" fontId="11" fillId="0" borderId="0" applyProtection="false">
      <alignment vertical="center"/>
    </xf>
    <xf numFmtId="0" fontId="26" fillId="0" borderId="0">
      <protection locked="false"/>
    </xf>
    <xf numFmtId="0" fontId="11" fillId="30" borderId="0" applyProtection="false">
      <alignment vertical="center"/>
    </xf>
    <xf numFmtId="0" fontId="31" fillId="0" borderId="0" applyProtection="false">
      <alignment vertical="center"/>
    </xf>
    <xf numFmtId="0" fontId="16" fillId="0" borderId="0" applyProtection="false">
      <alignment vertical="center"/>
    </xf>
    <xf numFmtId="0" fontId="13" fillId="15" borderId="0" applyProtection="false">
      <alignment vertical="center"/>
    </xf>
    <xf numFmtId="0" fontId="16" fillId="0" borderId="0"/>
    <xf numFmtId="0" fontId="3" fillId="0" borderId="0">
      <protection locked="false"/>
    </xf>
    <xf numFmtId="0" fontId="3" fillId="0" borderId="0" applyProtection="false">
      <alignment vertical="center"/>
    </xf>
    <xf numFmtId="0" fontId="17" fillId="0" borderId="13" applyProtection="false">
      <alignment vertical="center"/>
    </xf>
    <xf numFmtId="0" fontId="32" fillId="0" borderId="12" applyProtection="false">
      <alignment vertical="center"/>
    </xf>
    <xf numFmtId="0" fontId="11" fillId="32" borderId="0" applyProtection="false">
      <alignment vertical="center"/>
    </xf>
    <xf numFmtId="0" fontId="11" fillId="31" borderId="0" applyProtection="false">
      <alignment vertical="center"/>
    </xf>
    <xf numFmtId="0" fontId="13" fillId="33" borderId="0" applyProtection="false">
      <alignment vertical="center"/>
    </xf>
    <xf numFmtId="43" fontId="11" fillId="0" borderId="0">
      <alignment vertical="top"/>
      <protection locked="false"/>
    </xf>
    <xf numFmtId="0" fontId="18" fillId="0" borderId="0" applyProtection="false">
      <alignment vertical="center"/>
    </xf>
    <xf numFmtId="0" fontId="20" fillId="0" borderId="0" applyProtection="false">
      <alignment vertical="center"/>
    </xf>
    <xf numFmtId="0" fontId="11" fillId="0" borderId="0" applyProtection="false"/>
    <xf numFmtId="0" fontId="11" fillId="18" borderId="0" applyProtection="false">
      <alignment vertical="center"/>
    </xf>
    <xf numFmtId="0" fontId="3" fillId="0" borderId="0">
      <alignment vertical="center"/>
    </xf>
    <xf numFmtId="0" fontId="19" fillId="0" borderId="9" applyProtection="false">
      <alignment vertical="center"/>
    </xf>
    <xf numFmtId="0" fontId="17" fillId="0" borderId="0" applyProtection="false">
      <alignment vertical="center"/>
    </xf>
    <xf numFmtId="0" fontId="11" fillId="22" borderId="0" applyProtection="false">
      <alignment vertical="center"/>
    </xf>
    <xf numFmtId="0" fontId="3" fillId="0" borderId="0">
      <alignment vertical="center"/>
    </xf>
    <xf numFmtId="42" fontId="11" fillId="0" borderId="0" applyProtection="false">
      <alignment vertical="center"/>
    </xf>
    <xf numFmtId="0" fontId="11" fillId="12" borderId="0">
      <protection locked="false"/>
    </xf>
    <xf numFmtId="0" fontId="30" fillId="0" borderId="0" applyProtection="false">
      <alignment vertical="center"/>
    </xf>
    <xf numFmtId="0" fontId="3" fillId="0" borderId="0"/>
    <xf numFmtId="0" fontId="11" fillId="23" borderId="0" applyProtection="false">
      <alignment vertical="center"/>
    </xf>
    <xf numFmtId="0" fontId="11" fillId="10" borderId="8" applyProtection="false">
      <alignment vertical="center"/>
    </xf>
    <xf numFmtId="0" fontId="13" fillId="13" borderId="0" applyProtection="false">
      <alignment vertical="center"/>
    </xf>
    <xf numFmtId="0" fontId="15" fillId="9" borderId="0" applyProtection="false">
      <alignment vertical="center"/>
    </xf>
    <xf numFmtId="0" fontId="11" fillId="34" borderId="0" applyProtection="false">
      <alignment vertical="center"/>
    </xf>
    <xf numFmtId="0" fontId="21" fillId="20" borderId="0" applyProtection="false">
      <alignment vertical="center"/>
    </xf>
    <xf numFmtId="0" fontId="25" fillId="0" borderId="0">
      <protection locked="false"/>
    </xf>
    <xf numFmtId="0" fontId="14" fillId="8" borderId="7" applyProtection="false">
      <alignment vertical="center"/>
    </xf>
    <xf numFmtId="0" fontId="13" fillId="7" borderId="0" applyProtection="false">
      <alignment vertical="center"/>
    </xf>
    <xf numFmtId="0" fontId="13" fillId="19" borderId="0" applyProtection="false">
      <alignment vertical="center"/>
    </xf>
    <xf numFmtId="0" fontId="16" fillId="0" borderId="0">
      <protection locked="false"/>
    </xf>
    <xf numFmtId="0" fontId="13" fillId="6" borderId="0" applyProtection="false">
      <alignment vertical="center"/>
    </xf>
    <xf numFmtId="0" fontId="13" fillId="27" borderId="0" applyProtection="false">
      <alignment vertical="center"/>
    </xf>
    <xf numFmtId="0" fontId="3" fillId="0" borderId="0" applyProtection="false"/>
    <xf numFmtId="0" fontId="13" fillId="5" borderId="0" applyProtection="false">
      <alignment vertical="center"/>
    </xf>
    <xf numFmtId="0" fontId="12" fillId="0" borderId="0"/>
    <xf numFmtId="9" fontId="11" fillId="0" borderId="0" applyProtection="false">
      <alignment vertical="center"/>
    </xf>
    <xf numFmtId="0" fontId="13" fillId="16" borderId="0" applyProtection="false">
      <alignment vertical="center"/>
    </xf>
    <xf numFmtId="176" fontId="11" fillId="0" borderId="0" applyProtection="false">
      <alignment vertical="center"/>
    </xf>
    <xf numFmtId="0" fontId="13" fillId="21" borderId="0" applyProtection="false">
      <alignment vertical="center"/>
    </xf>
    <xf numFmtId="0" fontId="11" fillId="4" borderId="0" applyProtection="false">
      <alignment vertical="center"/>
    </xf>
    <xf numFmtId="0" fontId="10" fillId="3" borderId="7" applyProtection="false">
      <alignment vertical="center"/>
    </xf>
    <xf numFmtId="0" fontId="11" fillId="11" borderId="0" applyProtection="false">
      <alignment vertical="center"/>
    </xf>
    <xf numFmtId="0" fontId="13" fillId="14" borderId="0" applyProtection="false">
      <alignment vertical="center"/>
    </xf>
    <xf numFmtId="0" fontId="11" fillId="26" borderId="0" applyProtection="false">
      <alignment vertical="center"/>
    </xf>
  </cellStyleXfs>
  <cellXfs count="49">
    <xf numFmtId="0" fontId="0" fillId="0" borderId="0" xfId="0" applyAlignment="true">
      <alignment vertical="center"/>
    </xf>
    <xf numFmtId="0" fontId="0" fillId="0" borderId="0" xfId="0" applyFont="true" applyFill="true" applyAlignment="true">
      <alignment horizontal="center" vertical="center"/>
    </xf>
    <xf numFmtId="0" fontId="1" fillId="0" borderId="0" xfId="0" applyFont="true" applyFill="true" applyAlignment="true" applyProtection="true">
      <alignment horizontal="left" vertical="center" wrapText="true"/>
    </xf>
    <xf numFmtId="0" fontId="1" fillId="0" borderId="0" xfId="0" applyFont="true" applyFill="true" applyAlignment="true" applyProtection="true">
      <alignment horizontal="center" vertical="center" wrapText="true"/>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3" fillId="0" borderId="0" xfId="0" applyFont="true" applyFill="true" applyBorder="true" applyAlignment="true"/>
    <xf numFmtId="0" fontId="0"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NumberFormat="true" applyFont="true" applyFill="true" applyAlignment="true">
      <alignment horizontal="center" vertical="center" wrapText="true"/>
    </xf>
    <xf numFmtId="0" fontId="5" fillId="2" borderId="0" xfId="8" applyNumberFormat="true" applyFont="true" applyFill="true" applyAlignment="true" applyProtection="true">
      <alignment horizontal="center" vertical="center" wrapText="true"/>
    </xf>
    <xf numFmtId="0" fontId="6" fillId="2" borderId="0" xfId="0" applyFont="true" applyFill="true" applyAlignment="true">
      <alignment horizontal="left" vertical="center" wrapText="true"/>
    </xf>
    <xf numFmtId="0" fontId="1"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5" fillId="2" borderId="0" xfId="8" applyNumberFormat="true" applyFont="true" applyFill="true" applyAlignment="true" applyProtection="true">
      <alignment horizontal="left" vertical="center" wrapText="true"/>
    </xf>
    <xf numFmtId="0" fontId="6" fillId="2" borderId="0" xfId="0" applyNumberFormat="true" applyFont="true" applyFill="true" applyAlignment="true">
      <alignment horizontal="left" vertical="center" wrapText="true"/>
    </xf>
    <xf numFmtId="0" fontId="6" fillId="2" borderId="4" xfId="0" applyNumberFormat="true" applyFont="true" applyFill="true" applyBorder="true" applyAlignment="true">
      <alignment horizontal="center" vertical="center" wrapText="true"/>
    </xf>
    <xf numFmtId="0" fontId="6" fillId="2" borderId="3" xfId="0" applyNumberFormat="true" applyFont="true" applyFill="true" applyBorder="true" applyAlignment="true">
      <alignment horizontal="center" vertical="center" wrapText="true"/>
    </xf>
    <xf numFmtId="0" fontId="2" fillId="2" borderId="3" xfId="0" applyNumberFormat="true" applyFont="true" applyFill="true" applyBorder="true" applyAlignment="true">
      <alignment horizontal="center" vertical="center" wrapText="true"/>
    </xf>
    <xf numFmtId="0" fontId="0" fillId="2" borderId="3" xfId="0" applyFont="true" applyFill="true" applyBorder="true" applyAlignment="true">
      <alignment horizontal="left" vertical="center" wrapText="true"/>
    </xf>
    <xf numFmtId="0" fontId="8" fillId="2" borderId="3" xfId="0" applyNumberFormat="true" applyFont="true" applyFill="true" applyBorder="true" applyAlignment="true">
      <alignment horizontal="center" vertical="center" wrapText="true"/>
    </xf>
    <xf numFmtId="0" fontId="3" fillId="2" borderId="3" xfId="0" applyFont="true" applyFill="true" applyBorder="true" applyAlignment="true">
      <alignment horizontal="left" vertical="center" wrapText="true"/>
    </xf>
    <xf numFmtId="0" fontId="6" fillId="2" borderId="5" xfId="0" applyNumberFormat="true" applyFont="true" applyFill="true" applyBorder="true" applyAlignment="true">
      <alignment horizontal="center" vertical="center" wrapText="true"/>
    </xf>
    <xf numFmtId="0" fontId="6" fillId="2" borderId="6"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6" fillId="2" borderId="2" xfId="0" applyNumberFormat="true" applyFont="true" applyFill="true" applyBorder="true" applyAlignment="true">
      <alignment horizontal="center" vertical="center" wrapText="true"/>
    </xf>
    <xf numFmtId="0" fontId="3" fillId="2" borderId="3" xfId="0" applyNumberFormat="true"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177" fontId="6" fillId="2" borderId="2" xfId="0" applyNumberFormat="true" applyFont="true" applyFill="true" applyBorder="true" applyAlignment="true">
      <alignment horizontal="center" vertical="center" wrapText="true"/>
    </xf>
    <xf numFmtId="0" fontId="2" fillId="2" borderId="3" xfId="0" applyFont="true" applyFill="true" applyBorder="true" applyAlignment="true">
      <alignment horizontal="left" vertical="center" wrapText="true"/>
    </xf>
    <xf numFmtId="0" fontId="3" fillId="2" borderId="3" xfId="0" applyFont="true" applyFill="true" applyBorder="true" applyAlignment="true">
      <alignment vertical="center" wrapText="true"/>
    </xf>
    <xf numFmtId="0" fontId="9" fillId="0" borderId="0" xfId="8" applyNumberFormat="true" applyFont="true" applyFill="true" applyBorder="true" applyAlignment="true" applyProtection="true">
      <alignment horizontal="center" vertical="center" wrapText="true"/>
    </xf>
    <xf numFmtId="0" fontId="9" fillId="0" borderId="0"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5" fillId="0" borderId="0" xfId="8" applyNumberFormat="true" applyFont="true" applyFill="true" applyBorder="true" applyAlignment="true" applyProtection="true">
      <alignment vertical="center" wrapText="true"/>
    </xf>
    <xf numFmtId="0" fontId="9" fillId="0" borderId="0" xfId="0" applyFont="true" applyFill="true" applyAlignment="true">
      <alignment horizontal="center" vertical="center" wrapText="true"/>
    </xf>
    <xf numFmtId="0" fontId="2" fillId="0" borderId="0" xfId="0" applyNumberFormat="true" applyFont="true" applyFill="true" applyAlignment="true">
      <alignment horizontal="center" vertical="center" wrapText="true"/>
    </xf>
    <xf numFmtId="0" fontId="3" fillId="0" borderId="0" xfId="0" applyNumberFormat="true" applyFont="true" applyFill="true" applyAlignment="true">
      <alignment horizontal="center" vertical="center" wrapText="true"/>
    </xf>
    <xf numFmtId="0" fontId="9"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cellXfs>
  <cellStyles count="84">
    <cellStyle name="常规" xfId="0" builtinId="0"/>
    <cellStyle name="常规 5" xfId="1"/>
    <cellStyle name="常规 2 2 2_“十四五”支持西藏经济社会发展规划建设项目建议方案20210309 -修改年份-A3版" xfId="2"/>
    <cellStyle name="常规 50" xfId="3"/>
    <cellStyle name="常规 2" xfId="4"/>
    <cellStyle name="常规 11" xfId="5"/>
    <cellStyle name="常规 22" xfId="6"/>
    <cellStyle name="常规 4" xfId="7"/>
    <cellStyle name="常规 51" xfId="8"/>
    <cellStyle name="常规 16" xfId="9"/>
    <cellStyle name="常规_项目投入明细_11" xfId="10"/>
    <cellStyle name="常规_项目投入明细_10" xfId="11"/>
    <cellStyle name="常规 6" xfId="12"/>
    <cellStyle name="常规_副本西藏自治区贫困县统筹整合使用财政涉农资金情况统计表（模版）参考表" xfId="13"/>
    <cellStyle name="常规 12 3 2 2 2" xfId="14"/>
    <cellStyle name="常规_Sheet1" xfId="15"/>
    <cellStyle name="常规 2 14" xfId="16"/>
    <cellStyle name="常规_产业" xfId="17"/>
    <cellStyle name="60% - 强调文字颜色 6" xfId="18" builtinId="52"/>
    <cellStyle name="20% - 强调文字颜色 6" xfId="19" builtinId="50"/>
    <cellStyle name="常规 3 2 4" xfId="20"/>
    <cellStyle name="输出" xfId="21" builtinId="21"/>
    <cellStyle name="检查单元格" xfId="22" builtinId="23"/>
    <cellStyle name="常规 51 2" xfId="23"/>
    <cellStyle name="差" xfId="24" builtinId="27"/>
    <cellStyle name="标题 1" xfId="25" builtinId="16"/>
    <cellStyle name="常规 2 2 2" xfId="26"/>
    <cellStyle name="解释性文本" xfId="27" builtinId="53"/>
    <cellStyle name="标题 2" xfId="28" builtinId="17"/>
    <cellStyle name="常规 2 3" xfId="29"/>
    <cellStyle name="40% - 强调文字颜色 5" xfId="30" builtinId="47"/>
    <cellStyle name="千位分隔[0]" xfId="31" builtinId="6"/>
    <cellStyle name="常规 73" xfId="32"/>
    <cellStyle name="40% - 强调文字颜色 6" xfId="33" builtinId="51"/>
    <cellStyle name="超链接" xfId="34" builtinId="8"/>
    <cellStyle name="常规 11 2" xfId="35"/>
    <cellStyle name="强调文字颜色 5" xfId="36" builtinId="45"/>
    <cellStyle name="常规 2 11" xfId="37"/>
    <cellStyle name="常规 2 2 6" xfId="38"/>
    <cellStyle name="常规 10 5" xfId="39"/>
    <cellStyle name="标题 3" xfId="40" builtinId="18"/>
    <cellStyle name="汇总" xfId="41" builtinId="25"/>
    <cellStyle name="20% - 强调文字颜色 1" xfId="42" builtinId="30"/>
    <cellStyle name="40% - 强调文字颜色 1" xfId="43" builtinId="31"/>
    <cellStyle name="强调文字颜色 6" xfId="44" builtinId="49"/>
    <cellStyle name="千位分隔" xfId="45" builtinId="3"/>
    <cellStyle name="标题" xfId="46" builtinId="15"/>
    <cellStyle name="已访问的超链接" xfId="47" builtinId="9"/>
    <cellStyle name="常规 2 2" xfId="48"/>
    <cellStyle name="40% - 强调文字颜色 4" xfId="49" builtinId="43"/>
    <cellStyle name="常规 3" xfId="50"/>
    <cellStyle name="链接单元格" xfId="51" builtinId="24"/>
    <cellStyle name="标题 4" xfId="52" builtinId="19"/>
    <cellStyle name="20% - 强调文字颜色 2" xfId="53" builtinId="34"/>
    <cellStyle name="常规 10" xfId="54"/>
    <cellStyle name="货币[0]" xfId="55" builtinId="7"/>
    <cellStyle name="20% - 强调文字颜色 2 7 4 4" xfId="56"/>
    <cellStyle name="警告文本" xfId="57" builtinId="11"/>
    <cellStyle name="常规 8" xfId="58"/>
    <cellStyle name="40% - 强调文字颜色 2" xfId="59" builtinId="35"/>
    <cellStyle name="注释" xfId="60" builtinId="10"/>
    <cellStyle name="60% - 强调文字颜色 3" xfId="61" builtinId="40"/>
    <cellStyle name="好" xfId="62" builtinId="26"/>
    <cellStyle name="20% - 强调文字颜色 5" xfId="63" builtinId="46"/>
    <cellStyle name="适中" xfId="64" builtinId="28"/>
    <cellStyle name="常规_项目投入明细_8" xfId="65"/>
    <cellStyle name="计算" xfId="66" builtinId="22"/>
    <cellStyle name="强调文字颜色 1" xfId="67" builtinId="29"/>
    <cellStyle name="60% - 强调文字颜色 4" xfId="68" builtinId="44"/>
    <cellStyle name="常规 4 7" xfId="69"/>
    <cellStyle name="60% - 强调文字颜色 1" xfId="70" builtinId="32"/>
    <cellStyle name="强调文字颜色 2" xfId="71" builtinId="33"/>
    <cellStyle name="常规 2 2 2 2" xfId="72"/>
    <cellStyle name="60% - 强调文字颜色 5" xfId="73" builtinId="48"/>
    <cellStyle name="常规_重新梳理十二五项目-3-10金主任办后改建设内容" xfId="74"/>
    <cellStyle name="百分比" xfId="75" builtinId="5"/>
    <cellStyle name="60% - 强调文字颜色 2" xfId="76" builtinId="36"/>
    <cellStyle name="货币" xfId="77" builtinId="4"/>
    <cellStyle name="强调文字颜色 3" xfId="78" builtinId="37"/>
    <cellStyle name="20% - 强调文字颜色 3" xfId="79" builtinId="38"/>
    <cellStyle name="输入" xfId="80" builtinId="20"/>
    <cellStyle name="40% - 强调文字颜色 3" xfId="81" builtinId="39"/>
    <cellStyle name="强调文字颜色 4" xfId="82" builtinId="41"/>
    <cellStyle name="20% - 强调文字颜色 4" xfId="83"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9"/>
  <sheetViews>
    <sheetView tabSelected="1" zoomScale="60" zoomScaleNormal="60" workbookViewId="0">
      <pane ySplit="1" topLeftCell="A25" activePane="bottomLeft" state="frozen"/>
      <selection/>
      <selection pane="bottomLeft" activeCell="N29" sqref="N29"/>
    </sheetView>
  </sheetViews>
  <sheetFormatPr defaultColWidth="9" defaultRowHeight="21.75"/>
  <cols>
    <col min="1" max="1" width="6.59166666666667" style="7" customWidth="true"/>
    <col min="2" max="2" width="12.5083333333333" style="8" customWidth="true"/>
    <col min="3" max="3" width="16.7166666666667" style="8" customWidth="true"/>
    <col min="4" max="4" width="12.675" style="8" customWidth="true"/>
    <col min="5" max="5" width="60.3166666666667" style="9" customWidth="true"/>
    <col min="6" max="7" width="10.6333333333333" style="7" customWidth="true"/>
    <col min="8" max="11" width="13.6333333333333" style="10" customWidth="true"/>
    <col min="12" max="12" width="12.6333333333333" style="10" customWidth="true"/>
    <col min="13" max="13" width="23.4333333333333" style="7" customWidth="true"/>
    <col min="14" max="14" width="42.3333333333333" style="9" customWidth="true"/>
    <col min="15" max="15" width="16.55" style="7" customWidth="true"/>
    <col min="16" max="16" width="13.3833333333333" style="7" customWidth="true"/>
    <col min="17" max="17" width="7.14166666666667" style="1" customWidth="true"/>
    <col min="18" max="18" width="11.85" style="1" customWidth="true"/>
    <col min="19" max="21" width="11.7833333333333" style="1" customWidth="true"/>
    <col min="22" max="23" width="9" style="1"/>
    <col min="24" max="26" width="9.10833333333333" style="10" customWidth="true"/>
    <col min="27" max="27" width="15.3083333333333" style="7" customWidth="true"/>
    <col min="28" max="28" width="7.14166666666667" style="1" customWidth="true"/>
    <col min="29" max="29" width="14.2833333333333" style="1" customWidth="true"/>
    <col min="30" max="32" width="11.7833333333333" style="1" customWidth="true"/>
    <col min="33" max="16384" width="9" style="1"/>
  </cols>
  <sheetData>
    <row r="1" s="1" customFormat="true" ht="58" customHeight="true" spans="1:27">
      <c r="A1" s="11" t="s">
        <v>0</v>
      </c>
      <c r="B1" s="11"/>
      <c r="C1" s="11"/>
      <c r="D1" s="11"/>
      <c r="E1" s="22"/>
      <c r="F1" s="11"/>
      <c r="G1" s="11"/>
      <c r="H1" s="11"/>
      <c r="I1" s="11"/>
      <c r="J1" s="11"/>
      <c r="K1" s="11"/>
      <c r="L1" s="11"/>
      <c r="M1" s="11"/>
      <c r="N1" s="22"/>
      <c r="O1" s="11"/>
      <c r="P1" s="11"/>
      <c r="X1" s="42"/>
      <c r="Y1" s="42"/>
      <c r="Z1" s="42"/>
      <c r="AA1" s="46"/>
    </row>
    <row r="2" s="2" customFormat="true" ht="36" customHeight="true" spans="1:23">
      <c r="A2" s="12" t="s">
        <v>1</v>
      </c>
      <c r="B2" s="12"/>
      <c r="C2" s="12"/>
      <c r="D2" s="12"/>
      <c r="E2" s="12"/>
      <c r="F2" s="12"/>
      <c r="G2" s="12"/>
      <c r="H2" s="23"/>
      <c r="I2" s="23"/>
      <c r="J2" s="23"/>
      <c r="K2" s="23"/>
      <c r="L2" s="23"/>
      <c r="M2" s="12"/>
      <c r="N2" s="12"/>
      <c r="O2" s="12"/>
      <c r="P2" s="12"/>
      <c r="Q2" s="1"/>
      <c r="R2" s="1"/>
      <c r="S2" s="1"/>
      <c r="T2" s="1"/>
      <c r="U2" s="1"/>
      <c r="V2" s="1"/>
      <c r="W2" s="1"/>
    </row>
    <row r="3" s="3" customFormat="true" ht="52" customHeight="true" spans="1:23">
      <c r="A3" s="13" t="s">
        <v>2</v>
      </c>
      <c r="B3" s="14" t="s">
        <v>3</v>
      </c>
      <c r="C3" s="14" t="s">
        <v>4</v>
      </c>
      <c r="D3" s="14" t="s">
        <v>5</v>
      </c>
      <c r="E3" s="14" t="s">
        <v>6</v>
      </c>
      <c r="F3" s="14" t="s">
        <v>7</v>
      </c>
      <c r="G3" s="14" t="s">
        <v>8</v>
      </c>
      <c r="H3" s="24" t="s">
        <v>9</v>
      </c>
      <c r="I3" s="30"/>
      <c r="J3" s="30"/>
      <c r="K3" s="31"/>
      <c r="L3" s="32" t="s">
        <v>10</v>
      </c>
      <c r="M3" s="35" t="s">
        <v>11</v>
      </c>
      <c r="N3" s="14" t="s">
        <v>12</v>
      </c>
      <c r="O3" s="14" t="s">
        <v>13</v>
      </c>
      <c r="P3" s="14" t="s">
        <v>14</v>
      </c>
      <c r="Q3" s="39"/>
      <c r="R3" s="40"/>
      <c r="S3" s="40"/>
      <c r="T3" s="40"/>
      <c r="U3" s="40"/>
      <c r="V3" s="43"/>
      <c r="W3" s="43"/>
    </row>
    <row r="4" s="3" customFormat="true" ht="52" customHeight="true" spans="1:23">
      <c r="A4" s="15"/>
      <c r="B4" s="16"/>
      <c r="C4" s="16"/>
      <c r="D4" s="16"/>
      <c r="E4" s="16"/>
      <c r="F4" s="16"/>
      <c r="G4" s="16"/>
      <c r="H4" s="25" t="s">
        <v>15</v>
      </c>
      <c r="I4" s="25" t="s">
        <v>16</v>
      </c>
      <c r="J4" s="25" t="s">
        <v>17</v>
      </c>
      <c r="K4" s="25" t="s">
        <v>18</v>
      </c>
      <c r="L4" s="33"/>
      <c r="M4" s="36"/>
      <c r="N4" s="16"/>
      <c r="O4" s="16"/>
      <c r="P4" s="16"/>
      <c r="Q4" s="39"/>
      <c r="R4" s="40"/>
      <c r="S4" s="40"/>
      <c r="T4" s="40"/>
      <c r="U4" s="40"/>
      <c r="V4" s="43"/>
      <c r="W4" s="43"/>
    </row>
    <row r="5" s="3" customFormat="true" ht="36" customHeight="true" spans="1:23">
      <c r="A5" s="17" t="s">
        <v>19</v>
      </c>
      <c r="B5" s="18">
        <v>1</v>
      </c>
      <c r="C5" s="18">
        <v>2</v>
      </c>
      <c r="D5" s="18">
        <v>3</v>
      </c>
      <c r="E5" s="18">
        <v>4</v>
      </c>
      <c r="F5" s="18">
        <v>5</v>
      </c>
      <c r="G5" s="18">
        <v>6</v>
      </c>
      <c r="H5" s="25">
        <v>7</v>
      </c>
      <c r="I5" s="25">
        <v>8</v>
      </c>
      <c r="J5" s="25">
        <v>9</v>
      </c>
      <c r="K5" s="25">
        <v>10</v>
      </c>
      <c r="L5" s="25">
        <v>11</v>
      </c>
      <c r="M5" s="18">
        <v>12</v>
      </c>
      <c r="N5" s="18">
        <v>13</v>
      </c>
      <c r="O5" s="18">
        <v>14</v>
      </c>
      <c r="P5" s="18">
        <v>15</v>
      </c>
      <c r="Q5" s="1"/>
      <c r="R5" s="1"/>
      <c r="S5" s="1"/>
      <c r="T5" s="1"/>
      <c r="U5" s="1"/>
      <c r="V5" s="1"/>
      <c r="W5" s="1"/>
    </row>
    <row r="6" s="4" customFormat="true" ht="36" customHeight="true" spans="1:27">
      <c r="A6" s="19" t="s">
        <v>20</v>
      </c>
      <c r="B6" s="19"/>
      <c r="C6" s="19"/>
      <c r="D6" s="19"/>
      <c r="E6" s="19">
        <f t="shared" ref="E6:L6" si="0">E7+E14+E20+E22+E28</f>
        <v>18</v>
      </c>
      <c r="F6" s="19"/>
      <c r="G6" s="19"/>
      <c r="H6" s="19">
        <f t="shared" si="0"/>
        <v>23540.07</v>
      </c>
      <c r="I6" s="19">
        <f t="shared" si="0"/>
        <v>23540.07</v>
      </c>
      <c r="J6" s="19">
        <f t="shared" si="0"/>
        <v>0</v>
      </c>
      <c r="K6" s="19">
        <f t="shared" si="0"/>
        <v>0</v>
      </c>
      <c r="L6" s="19">
        <f t="shared" si="0"/>
        <v>2325</v>
      </c>
      <c r="M6" s="19"/>
      <c r="N6" s="37"/>
      <c r="O6" s="19"/>
      <c r="P6" s="19"/>
      <c r="X6" s="44"/>
      <c r="Y6" s="44"/>
      <c r="Z6" s="44"/>
      <c r="AA6" s="47"/>
    </row>
    <row r="7" s="4" customFormat="true" ht="36" customHeight="true" spans="1:27">
      <c r="A7" s="19" t="s">
        <v>21</v>
      </c>
      <c r="B7" s="19"/>
      <c r="C7" s="19"/>
      <c r="D7" s="19"/>
      <c r="E7" s="19">
        <v>6</v>
      </c>
      <c r="F7" s="19"/>
      <c r="G7" s="19"/>
      <c r="H7" s="26">
        <f t="shared" ref="H7:L7" si="1">SUM(H8:H13)</f>
        <v>9060.48</v>
      </c>
      <c r="I7" s="26">
        <f t="shared" si="1"/>
        <v>9060.48</v>
      </c>
      <c r="J7" s="26">
        <f t="shared" si="1"/>
        <v>0</v>
      </c>
      <c r="K7" s="26">
        <f t="shared" si="1"/>
        <v>0</v>
      </c>
      <c r="L7" s="26">
        <f t="shared" si="1"/>
        <v>709</v>
      </c>
      <c r="M7" s="19"/>
      <c r="N7" s="37"/>
      <c r="O7" s="19"/>
      <c r="P7" s="19"/>
      <c r="X7" s="44"/>
      <c r="Y7" s="44"/>
      <c r="Z7" s="44"/>
      <c r="AA7" s="47"/>
    </row>
    <row r="8" s="5" customFormat="true" ht="400" customHeight="true" spans="1:27">
      <c r="A8" s="20">
        <v>1</v>
      </c>
      <c r="B8" s="20" t="s">
        <v>22</v>
      </c>
      <c r="C8" s="20" t="s">
        <v>23</v>
      </c>
      <c r="D8" s="20" t="s">
        <v>24</v>
      </c>
      <c r="E8" s="27"/>
      <c r="F8" s="20" t="s">
        <v>25</v>
      </c>
      <c r="G8" s="20" t="s">
        <v>26</v>
      </c>
      <c r="H8" s="28">
        <f t="shared" ref="H8:H13" si="2">I8+J8+K8</f>
        <v>2996.01</v>
      </c>
      <c r="I8" s="34">
        <v>2996.01</v>
      </c>
      <c r="J8" s="34">
        <v>0</v>
      </c>
      <c r="K8" s="34">
        <v>0</v>
      </c>
      <c r="L8" s="34">
        <v>230</v>
      </c>
      <c r="M8" s="20" t="s">
        <v>27</v>
      </c>
      <c r="N8" s="29" t="s">
        <v>28</v>
      </c>
      <c r="O8" s="20" t="s">
        <v>29</v>
      </c>
      <c r="P8" s="20"/>
      <c r="X8" s="45"/>
      <c r="Y8" s="45"/>
      <c r="Z8" s="45"/>
      <c r="AA8" s="48"/>
    </row>
    <row r="9" s="5" customFormat="true" ht="409" customHeight="true" spans="1:27">
      <c r="A9" s="20">
        <v>2</v>
      </c>
      <c r="B9" s="20" t="s">
        <v>22</v>
      </c>
      <c r="C9" s="20" t="s">
        <v>30</v>
      </c>
      <c r="D9" s="20" t="s">
        <v>31</v>
      </c>
      <c r="E9" s="29"/>
      <c r="F9" s="20" t="s">
        <v>25</v>
      </c>
      <c r="G9" s="20" t="s">
        <v>26</v>
      </c>
      <c r="H9" s="28">
        <f t="shared" si="2"/>
        <v>1539.67</v>
      </c>
      <c r="I9" s="34">
        <v>1539.67</v>
      </c>
      <c r="J9" s="34">
        <v>0</v>
      </c>
      <c r="K9" s="34">
        <v>0</v>
      </c>
      <c r="L9" s="34">
        <v>187</v>
      </c>
      <c r="M9" s="20" t="s">
        <v>27</v>
      </c>
      <c r="N9" s="29" t="s">
        <v>32</v>
      </c>
      <c r="O9" s="20" t="s">
        <v>33</v>
      </c>
      <c r="P9" s="20"/>
      <c r="X9" s="45"/>
      <c r="Y9" s="45"/>
      <c r="Z9" s="45"/>
      <c r="AA9" s="48"/>
    </row>
    <row r="10" s="5" customFormat="true" ht="336" customHeight="true" spans="1:27">
      <c r="A10" s="20">
        <v>3</v>
      </c>
      <c r="B10" s="20" t="s">
        <v>22</v>
      </c>
      <c r="C10" s="20" t="s">
        <v>34</v>
      </c>
      <c r="D10" s="20" t="s">
        <v>35</v>
      </c>
      <c r="E10" s="29" t="s">
        <v>36</v>
      </c>
      <c r="F10" s="20" t="s">
        <v>25</v>
      </c>
      <c r="G10" s="20" t="s">
        <v>26</v>
      </c>
      <c r="H10" s="28">
        <f t="shared" si="2"/>
        <v>343.8</v>
      </c>
      <c r="I10" s="34">
        <v>343.8</v>
      </c>
      <c r="J10" s="34">
        <v>0</v>
      </c>
      <c r="K10" s="34">
        <v>0</v>
      </c>
      <c r="L10" s="34">
        <v>50</v>
      </c>
      <c r="M10" s="20" t="s">
        <v>27</v>
      </c>
      <c r="N10" s="29" t="s">
        <v>37</v>
      </c>
      <c r="O10" s="20" t="s">
        <v>33</v>
      </c>
      <c r="P10" s="20"/>
      <c r="X10" s="45"/>
      <c r="Y10" s="45"/>
      <c r="Z10" s="45"/>
      <c r="AA10" s="48"/>
    </row>
    <row r="11" s="5" customFormat="true" ht="170" customHeight="true" spans="1:27">
      <c r="A11" s="20">
        <v>4</v>
      </c>
      <c r="B11" s="20" t="s">
        <v>22</v>
      </c>
      <c r="C11" s="20" t="s">
        <v>38</v>
      </c>
      <c r="D11" s="20" t="s">
        <v>39</v>
      </c>
      <c r="E11" s="29"/>
      <c r="F11" s="20" t="s">
        <v>25</v>
      </c>
      <c r="G11" s="20" t="s">
        <v>26</v>
      </c>
      <c r="H11" s="28">
        <f t="shared" si="2"/>
        <v>600</v>
      </c>
      <c r="I11" s="34">
        <v>600</v>
      </c>
      <c r="J11" s="34">
        <v>0</v>
      </c>
      <c r="K11" s="34">
        <v>0</v>
      </c>
      <c r="L11" s="34">
        <v>70</v>
      </c>
      <c r="M11" s="20" t="s">
        <v>27</v>
      </c>
      <c r="N11" s="29" t="s">
        <v>40</v>
      </c>
      <c r="O11" s="20" t="s">
        <v>33</v>
      </c>
      <c r="P11" s="20"/>
      <c r="X11" s="45"/>
      <c r="Y11" s="45"/>
      <c r="Z11" s="45"/>
      <c r="AA11" s="48"/>
    </row>
    <row r="12" s="5" customFormat="true" ht="160" customHeight="true" spans="1:27">
      <c r="A12" s="20">
        <v>5</v>
      </c>
      <c r="B12" s="20" t="s">
        <v>22</v>
      </c>
      <c r="C12" s="20" t="s">
        <v>41</v>
      </c>
      <c r="D12" s="20" t="s">
        <v>31</v>
      </c>
      <c r="E12" s="29"/>
      <c r="F12" s="20" t="s">
        <v>25</v>
      </c>
      <c r="G12" s="20" t="s">
        <v>42</v>
      </c>
      <c r="H12" s="28">
        <f t="shared" si="2"/>
        <v>600</v>
      </c>
      <c r="I12" s="34">
        <v>600</v>
      </c>
      <c r="J12" s="34">
        <v>0</v>
      </c>
      <c r="K12" s="34">
        <v>0</v>
      </c>
      <c r="L12" s="34">
        <v>70</v>
      </c>
      <c r="M12" s="20" t="s">
        <v>27</v>
      </c>
      <c r="N12" s="29" t="s">
        <v>43</v>
      </c>
      <c r="O12" s="20" t="s">
        <v>33</v>
      </c>
      <c r="P12" s="20"/>
      <c r="X12" s="45"/>
      <c r="Y12" s="45"/>
      <c r="Z12" s="45"/>
      <c r="AA12" s="48"/>
    </row>
    <row r="13" s="5" customFormat="true" ht="163" customHeight="true" spans="1:27">
      <c r="A13" s="20">
        <v>6</v>
      </c>
      <c r="B13" s="20" t="s">
        <v>22</v>
      </c>
      <c r="C13" s="20" t="s">
        <v>44</v>
      </c>
      <c r="D13" s="20" t="s">
        <v>45</v>
      </c>
      <c r="E13" s="29"/>
      <c r="F13" s="20" t="s">
        <v>25</v>
      </c>
      <c r="G13" s="20" t="s">
        <v>46</v>
      </c>
      <c r="H13" s="28">
        <f t="shared" si="2"/>
        <v>2981</v>
      </c>
      <c r="I13" s="34">
        <v>2981</v>
      </c>
      <c r="J13" s="34">
        <v>0</v>
      </c>
      <c r="K13" s="34">
        <v>0</v>
      </c>
      <c r="L13" s="34">
        <v>102</v>
      </c>
      <c r="M13" s="20" t="s">
        <v>27</v>
      </c>
      <c r="N13" s="29" t="s">
        <v>47</v>
      </c>
      <c r="O13" s="20" t="s">
        <v>48</v>
      </c>
      <c r="P13" s="20"/>
      <c r="X13" s="45"/>
      <c r="Y13" s="45"/>
      <c r="Z13" s="45"/>
      <c r="AA13" s="48"/>
    </row>
    <row r="14" s="4" customFormat="true" ht="36" customHeight="true" spans="1:27">
      <c r="A14" s="21" t="s">
        <v>49</v>
      </c>
      <c r="B14" s="21"/>
      <c r="C14" s="21"/>
      <c r="D14" s="21"/>
      <c r="E14" s="19">
        <v>5</v>
      </c>
      <c r="F14" s="19"/>
      <c r="G14" s="19"/>
      <c r="H14" s="26">
        <f t="shared" ref="H14:L14" si="3">SUM(H15:H19)</f>
        <v>8312.95</v>
      </c>
      <c r="I14" s="26">
        <f t="shared" si="3"/>
        <v>8312.95</v>
      </c>
      <c r="J14" s="26">
        <f t="shared" si="3"/>
        <v>0</v>
      </c>
      <c r="K14" s="26">
        <f t="shared" si="3"/>
        <v>0</v>
      </c>
      <c r="L14" s="26">
        <f t="shared" si="3"/>
        <v>645</v>
      </c>
      <c r="M14" s="19"/>
      <c r="N14" s="37"/>
      <c r="O14" s="19"/>
      <c r="P14" s="19"/>
      <c r="X14" s="44"/>
      <c r="Y14" s="44"/>
      <c r="Z14" s="44"/>
      <c r="AA14" s="47"/>
    </row>
    <row r="15" s="5" customFormat="true" ht="368" customHeight="true" spans="1:27">
      <c r="A15" s="20">
        <v>1</v>
      </c>
      <c r="B15" s="20" t="s">
        <v>22</v>
      </c>
      <c r="C15" s="20" t="s">
        <v>50</v>
      </c>
      <c r="D15" s="20" t="s">
        <v>51</v>
      </c>
      <c r="E15" s="29"/>
      <c r="F15" s="20" t="s">
        <v>25</v>
      </c>
      <c r="G15" s="20" t="s">
        <v>52</v>
      </c>
      <c r="H15" s="28">
        <f t="shared" ref="H15:H19" si="4">I15+J15+K15</f>
        <v>2698</v>
      </c>
      <c r="I15" s="34">
        <v>2698</v>
      </c>
      <c r="J15" s="34"/>
      <c r="K15" s="34">
        <v>0</v>
      </c>
      <c r="L15" s="34">
        <v>158</v>
      </c>
      <c r="M15" s="20"/>
      <c r="N15" s="29" t="s">
        <v>53</v>
      </c>
      <c r="O15" s="20" t="s">
        <v>33</v>
      </c>
      <c r="P15" s="20"/>
      <c r="X15" s="45"/>
      <c r="Y15" s="45"/>
      <c r="Z15" s="45"/>
      <c r="AA15" s="48"/>
    </row>
    <row r="16" s="5" customFormat="true" ht="213" customHeight="true" spans="1:27">
      <c r="A16" s="20">
        <v>2</v>
      </c>
      <c r="B16" s="20" t="s">
        <v>22</v>
      </c>
      <c r="C16" s="20" t="s">
        <v>54</v>
      </c>
      <c r="D16" s="20" t="s">
        <v>31</v>
      </c>
      <c r="E16" s="29"/>
      <c r="F16" s="20" t="s">
        <v>25</v>
      </c>
      <c r="G16" s="20" t="s">
        <v>52</v>
      </c>
      <c r="H16" s="28">
        <f t="shared" si="4"/>
        <v>2662.92</v>
      </c>
      <c r="I16" s="34">
        <v>2662.92</v>
      </c>
      <c r="J16" s="34"/>
      <c r="K16" s="34">
        <v>0</v>
      </c>
      <c r="L16" s="34">
        <v>85</v>
      </c>
      <c r="M16" s="20"/>
      <c r="N16" s="29" t="s">
        <v>55</v>
      </c>
      <c r="O16" s="20" t="s">
        <v>33</v>
      </c>
      <c r="P16" s="20"/>
      <c r="X16" s="45"/>
      <c r="Y16" s="45"/>
      <c r="Z16" s="45"/>
      <c r="AA16" s="48"/>
    </row>
    <row r="17" s="5" customFormat="true" ht="405" customHeight="true" spans="1:27">
      <c r="A17" s="20">
        <v>3</v>
      </c>
      <c r="B17" s="20" t="s">
        <v>22</v>
      </c>
      <c r="C17" s="20" t="s">
        <v>56</v>
      </c>
      <c r="D17" s="20" t="s">
        <v>57</v>
      </c>
      <c r="E17" s="29"/>
      <c r="F17" s="20" t="s">
        <v>25</v>
      </c>
      <c r="G17" s="20" t="s">
        <v>42</v>
      </c>
      <c r="H17" s="28">
        <f t="shared" si="4"/>
        <v>286</v>
      </c>
      <c r="I17" s="34">
        <v>286</v>
      </c>
      <c r="J17" s="34"/>
      <c r="K17" s="34">
        <v>0</v>
      </c>
      <c r="L17" s="34">
        <v>150</v>
      </c>
      <c r="M17" s="20"/>
      <c r="N17" s="29" t="s">
        <v>58</v>
      </c>
      <c r="O17" s="20" t="s">
        <v>33</v>
      </c>
      <c r="P17" s="20"/>
      <c r="X17" s="45"/>
      <c r="Y17" s="45"/>
      <c r="Z17" s="45"/>
      <c r="AA17" s="48"/>
    </row>
    <row r="18" s="5" customFormat="true" ht="311" customHeight="true" spans="1:27">
      <c r="A18" s="20">
        <v>4</v>
      </c>
      <c r="B18" s="20" t="s">
        <v>22</v>
      </c>
      <c r="C18" s="20" t="s">
        <v>59</v>
      </c>
      <c r="D18" s="20" t="s">
        <v>60</v>
      </c>
      <c r="E18" s="29"/>
      <c r="F18" s="20" t="s">
        <v>25</v>
      </c>
      <c r="G18" s="20" t="s">
        <v>52</v>
      </c>
      <c r="H18" s="28">
        <f t="shared" si="4"/>
        <v>1376.03</v>
      </c>
      <c r="I18" s="34">
        <v>1376.03</v>
      </c>
      <c r="J18" s="34"/>
      <c r="K18" s="34">
        <v>0</v>
      </c>
      <c r="L18" s="34">
        <v>42</v>
      </c>
      <c r="M18" s="20"/>
      <c r="N18" s="29" t="s">
        <v>61</v>
      </c>
      <c r="O18" s="20" t="s">
        <v>33</v>
      </c>
      <c r="P18" s="20"/>
      <c r="X18" s="45"/>
      <c r="Y18" s="45"/>
      <c r="Z18" s="45"/>
      <c r="AA18" s="48"/>
    </row>
    <row r="19" s="5" customFormat="true" ht="105" customHeight="true" spans="1:27">
      <c r="A19" s="20">
        <v>5</v>
      </c>
      <c r="B19" s="20" t="s">
        <v>22</v>
      </c>
      <c r="C19" s="20" t="s">
        <v>62</v>
      </c>
      <c r="D19" s="20" t="s">
        <v>31</v>
      </c>
      <c r="E19" s="29"/>
      <c r="F19" s="20" t="s">
        <v>25</v>
      </c>
      <c r="G19" s="20" t="s">
        <v>63</v>
      </c>
      <c r="H19" s="28">
        <f t="shared" si="4"/>
        <v>1290</v>
      </c>
      <c r="I19" s="34">
        <v>1290</v>
      </c>
      <c r="J19" s="34"/>
      <c r="K19" s="34">
        <v>0</v>
      </c>
      <c r="L19" s="34">
        <v>210</v>
      </c>
      <c r="M19" s="20"/>
      <c r="N19" s="29" t="s">
        <v>64</v>
      </c>
      <c r="O19" s="20" t="s">
        <v>65</v>
      </c>
      <c r="P19" s="20"/>
      <c r="X19" s="45"/>
      <c r="Y19" s="45"/>
      <c r="Z19" s="45"/>
      <c r="AA19" s="48"/>
    </row>
    <row r="20" s="4" customFormat="true" ht="36" customHeight="true" spans="1:27">
      <c r="A20" s="19" t="s">
        <v>66</v>
      </c>
      <c r="B20" s="19"/>
      <c r="C20" s="19"/>
      <c r="D20" s="19"/>
      <c r="E20" s="19">
        <v>1</v>
      </c>
      <c r="F20" s="19"/>
      <c r="G20" s="19"/>
      <c r="H20" s="26">
        <f t="shared" ref="H20:L20" si="5">SUM(H21)</f>
        <v>632</v>
      </c>
      <c r="I20" s="26">
        <f t="shared" si="5"/>
        <v>632</v>
      </c>
      <c r="J20" s="26">
        <f t="shared" si="5"/>
        <v>0</v>
      </c>
      <c r="K20" s="26">
        <f t="shared" si="5"/>
        <v>0</v>
      </c>
      <c r="L20" s="26">
        <f t="shared" si="5"/>
        <v>32</v>
      </c>
      <c r="M20" s="19"/>
      <c r="N20" s="37"/>
      <c r="O20" s="19"/>
      <c r="P20" s="19"/>
      <c r="X20" s="44"/>
      <c r="Y20" s="44"/>
      <c r="Z20" s="44"/>
      <c r="AA20" s="47"/>
    </row>
    <row r="21" s="5" customFormat="true" ht="402" customHeight="true" spans="1:27">
      <c r="A21" s="20">
        <v>1</v>
      </c>
      <c r="B21" s="20" t="s">
        <v>22</v>
      </c>
      <c r="C21" s="20" t="s">
        <v>67</v>
      </c>
      <c r="D21" s="20" t="s">
        <v>31</v>
      </c>
      <c r="E21" s="29"/>
      <c r="F21" s="20" t="s">
        <v>25</v>
      </c>
      <c r="G21" s="20" t="s">
        <v>26</v>
      </c>
      <c r="H21" s="28">
        <f t="shared" ref="H21:H27" si="6">I21+J21+K21</f>
        <v>632</v>
      </c>
      <c r="I21" s="34">
        <v>632</v>
      </c>
      <c r="J21" s="34">
        <v>0</v>
      </c>
      <c r="K21" s="34"/>
      <c r="L21" s="34">
        <v>32</v>
      </c>
      <c r="M21" s="20"/>
      <c r="N21" s="29" t="s">
        <v>68</v>
      </c>
      <c r="O21" s="20" t="s">
        <v>65</v>
      </c>
      <c r="P21" s="20"/>
      <c r="X21" s="45"/>
      <c r="Y21" s="45"/>
      <c r="Z21" s="45"/>
      <c r="AA21" s="48"/>
    </row>
    <row r="22" s="4" customFormat="true" ht="36" customHeight="true" spans="1:27">
      <c r="A22" s="19" t="s">
        <v>69</v>
      </c>
      <c r="B22" s="19"/>
      <c r="C22" s="19"/>
      <c r="D22" s="19"/>
      <c r="E22" s="19">
        <v>5</v>
      </c>
      <c r="F22" s="19"/>
      <c r="G22" s="19"/>
      <c r="H22" s="26">
        <f t="shared" ref="H22:L22" si="7">SUM(H23:H27)</f>
        <v>5484.64</v>
      </c>
      <c r="I22" s="26">
        <f t="shared" si="7"/>
        <v>5484.64</v>
      </c>
      <c r="J22" s="26">
        <f t="shared" si="7"/>
        <v>0</v>
      </c>
      <c r="K22" s="26">
        <f t="shared" si="7"/>
        <v>0</v>
      </c>
      <c r="L22" s="26">
        <f t="shared" si="7"/>
        <v>939</v>
      </c>
      <c r="M22" s="19"/>
      <c r="N22" s="37"/>
      <c r="O22" s="19"/>
      <c r="P22" s="19"/>
      <c r="X22" s="44"/>
      <c r="Y22" s="44"/>
      <c r="Z22" s="44"/>
      <c r="AA22" s="47"/>
    </row>
    <row r="23" s="5" customFormat="true" ht="255" customHeight="true" spans="1:27">
      <c r="A23" s="20">
        <v>1</v>
      </c>
      <c r="B23" s="20" t="s">
        <v>22</v>
      </c>
      <c r="C23" s="20" t="s">
        <v>70</v>
      </c>
      <c r="D23" s="20" t="s">
        <v>71</v>
      </c>
      <c r="E23" s="29"/>
      <c r="F23" s="20" t="s">
        <v>25</v>
      </c>
      <c r="G23" s="20" t="s">
        <v>26</v>
      </c>
      <c r="H23" s="28">
        <f t="shared" si="6"/>
        <v>626.97</v>
      </c>
      <c r="I23" s="34">
        <v>626.97</v>
      </c>
      <c r="J23" s="34"/>
      <c r="K23" s="34"/>
      <c r="L23" s="34">
        <v>50</v>
      </c>
      <c r="M23" s="20"/>
      <c r="N23" s="29" t="s">
        <v>58</v>
      </c>
      <c r="O23" s="20" t="s">
        <v>33</v>
      </c>
      <c r="P23" s="20"/>
      <c r="X23" s="45"/>
      <c r="Y23" s="45"/>
      <c r="Z23" s="45"/>
      <c r="AA23" s="48"/>
    </row>
    <row r="24" s="6" customFormat="true" ht="207" customHeight="true" spans="1:247">
      <c r="A24" s="20">
        <v>2</v>
      </c>
      <c r="B24" s="20" t="s">
        <v>22</v>
      </c>
      <c r="C24" s="20" t="s">
        <v>72</v>
      </c>
      <c r="D24" s="20" t="s">
        <v>51</v>
      </c>
      <c r="E24" s="29"/>
      <c r="F24" s="20" t="s">
        <v>25</v>
      </c>
      <c r="G24" s="20" t="s">
        <v>26</v>
      </c>
      <c r="H24" s="28">
        <f t="shared" si="6"/>
        <v>957</v>
      </c>
      <c r="I24" s="20">
        <v>957</v>
      </c>
      <c r="J24" s="20"/>
      <c r="K24" s="20"/>
      <c r="L24" s="20">
        <v>167</v>
      </c>
      <c r="M24" s="29"/>
      <c r="N24" s="29" t="s">
        <v>55</v>
      </c>
      <c r="O24" s="20" t="s">
        <v>33</v>
      </c>
      <c r="P24" s="38"/>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row>
    <row r="25" s="6" customFormat="true" ht="301" customHeight="true" spans="1:247">
      <c r="A25" s="20">
        <v>3</v>
      </c>
      <c r="B25" s="20" t="s">
        <v>22</v>
      </c>
      <c r="C25" s="20" t="s">
        <v>73</v>
      </c>
      <c r="D25" s="20" t="s">
        <v>74</v>
      </c>
      <c r="E25" s="29"/>
      <c r="F25" s="20" t="s">
        <v>25</v>
      </c>
      <c r="G25" s="20" t="s">
        <v>26</v>
      </c>
      <c r="H25" s="28">
        <f t="shared" si="6"/>
        <v>912</v>
      </c>
      <c r="I25" s="20">
        <v>912</v>
      </c>
      <c r="J25" s="20"/>
      <c r="K25" s="20"/>
      <c r="L25" s="20">
        <v>162</v>
      </c>
      <c r="M25" s="29"/>
      <c r="N25" s="29" t="s">
        <v>55</v>
      </c>
      <c r="O25" s="20" t="s">
        <v>33</v>
      </c>
      <c r="P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row>
    <row r="26" s="6" customFormat="true" ht="233" customHeight="true" spans="1:247">
      <c r="A26" s="20">
        <v>4</v>
      </c>
      <c r="B26" s="20" t="s">
        <v>22</v>
      </c>
      <c r="C26" s="20" t="s">
        <v>75</v>
      </c>
      <c r="D26" s="20" t="s">
        <v>76</v>
      </c>
      <c r="E26" s="29"/>
      <c r="F26" s="20" t="s">
        <v>25</v>
      </c>
      <c r="G26" s="20" t="s">
        <v>26</v>
      </c>
      <c r="H26" s="28">
        <f t="shared" si="6"/>
        <v>1921</v>
      </c>
      <c r="I26" s="20">
        <v>1921</v>
      </c>
      <c r="J26" s="20"/>
      <c r="K26" s="20"/>
      <c r="L26" s="20">
        <v>340</v>
      </c>
      <c r="M26" s="29"/>
      <c r="N26" s="29" t="s">
        <v>61</v>
      </c>
      <c r="O26" s="20" t="s">
        <v>33</v>
      </c>
      <c r="P26" s="38"/>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row>
    <row r="27" s="5" customFormat="true" ht="200" customHeight="true" spans="1:27">
      <c r="A27" s="20">
        <v>5</v>
      </c>
      <c r="B27" s="20" t="s">
        <v>22</v>
      </c>
      <c r="C27" s="20" t="s">
        <v>77</v>
      </c>
      <c r="D27" s="20" t="s">
        <v>78</v>
      </c>
      <c r="E27" s="29"/>
      <c r="F27" s="20" t="s">
        <v>25</v>
      </c>
      <c r="G27" s="20" t="s">
        <v>26</v>
      </c>
      <c r="H27" s="28">
        <f t="shared" si="6"/>
        <v>1067.67</v>
      </c>
      <c r="I27" s="34">
        <v>1067.67</v>
      </c>
      <c r="J27" s="34"/>
      <c r="K27" s="34"/>
      <c r="L27" s="34">
        <v>220</v>
      </c>
      <c r="M27" s="20"/>
      <c r="N27" s="29" t="s">
        <v>64</v>
      </c>
      <c r="O27" s="20" t="s">
        <v>65</v>
      </c>
      <c r="P27" s="20"/>
      <c r="X27" s="45"/>
      <c r="Y27" s="45"/>
      <c r="Z27" s="45"/>
      <c r="AA27" s="48"/>
    </row>
    <row r="28" s="4" customFormat="true" ht="36" customHeight="true" spans="1:27">
      <c r="A28" s="19" t="s">
        <v>79</v>
      </c>
      <c r="B28" s="19"/>
      <c r="C28" s="19"/>
      <c r="D28" s="19"/>
      <c r="E28" s="19">
        <v>1</v>
      </c>
      <c r="F28" s="19"/>
      <c r="G28" s="19"/>
      <c r="H28" s="26">
        <f t="shared" ref="H28:L28" si="8">SUM(H29)</f>
        <v>50</v>
      </c>
      <c r="I28" s="26">
        <f t="shared" si="8"/>
        <v>50</v>
      </c>
      <c r="J28" s="26">
        <f t="shared" si="8"/>
        <v>0</v>
      </c>
      <c r="K28" s="26">
        <f t="shared" si="8"/>
        <v>0</v>
      </c>
      <c r="L28" s="26">
        <f t="shared" si="8"/>
        <v>0</v>
      </c>
      <c r="M28" s="19"/>
      <c r="N28" s="37"/>
      <c r="O28" s="19"/>
      <c r="P28" s="19"/>
      <c r="X28" s="44"/>
      <c r="Y28" s="44"/>
      <c r="Z28" s="44"/>
      <c r="AA28" s="47"/>
    </row>
    <row r="29" s="5" customFormat="true" ht="92" customHeight="true" spans="1:27">
      <c r="A29" s="20">
        <v>1</v>
      </c>
      <c r="B29" s="20" t="s">
        <v>22</v>
      </c>
      <c r="C29" s="20" t="s">
        <v>80</v>
      </c>
      <c r="D29" s="20" t="s">
        <v>81</v>
      </c>
      <c r="E29" s="29" t="s">
        <v>82</v>
      </c>
      <c r="F29" s="20"/>
      <c r="G29" s="20" t="s">
        <v>26</v>
      </c>
      <c r="H29" s="28">
        <f>I29+J29+K29</f>
        <v>50</v>
      </c>
      <c r="I29" s="34">
        <v>50</v>
      </c>
      <c r="J29" s="34">
        <v>0</v>
      </c>
      <c r="K29" s="34">
        <v>0</v>
      </c>
      <c r="L29" s="34">
        <v>0</v>
      </c>
      <c r="M29" s="20"/>
      <c r="N29" s="29" t="s">
        <v>83</v>
      </c>
      <c r="O29" s="20" t="s">
        <v>84</v>
      </c>
      <c r="P29" s="20"/>
      <c r="X29" s="45"/>
      <c r="Y29" s="45"/>
      <c r="Z29" s="45"/>
      <c r="AA29" s="48"/>
    </row>
  </sheetData>
  <mergeCells count="28">
    <mergeCell ref="A1:P1"/>
    <mergeCell ref="A2:P2"/>
    <mergeCell ref="H3:K3"/>
    <mergeCell ref="A6:D6"/>
    <mergeCell ref="A7:D7"/>
    <mergeCell ref="A14:D14"/>
    <mergeCell ref="A20:D20"/>
    <mergeCell ref="A22:D22"/>
    <mergeCell ref="A28:D28"/>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true"/>
  <pageMargins left="0.156944444444444" right="0.118055555555556" top="0.708333333333333" bottom="0.409027777777778" header="0.275" footer="0.5"/>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山南市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xzxc</cp:lastModifiedBy>
  <cp:revision>0</cp:revision>
  <dcterms:created xsi:type="dcterms:W3CDTF">2022-05-24T22:13:00Z</dcterms:created>
  <dcterms:modified xsi:type="dcterms:W3CDTF">2024-12-23T18:41:28Z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09FCB22EAF934D68A1BFBE4AF2A1A5CB_13</vt:lpwstr>
  </property>
  <property fmtid="{D5CDD505-2E9C-101B-9397-08002B2CF9AE}" pid="3" name="KSOProductBuildVer">
    <vt:lpwstr>2052-11.8.2.9831</vt:lpwstr>
  </property>
  <property fmtid="{D5CDD505-2E9C-101B-9397-08002B2CF9AE}" pid="4" name="KSOReadingLayout">
    <vt:bool>true</vt:bool>
  </property>
</Properties>
</file>