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明细表" sheetId="28" r:id="rId1"/>
    <sheet name="按类别" sheetId="30" r:id="rId2"/>
    <sheet name="按县区" sheetId="29" r:id="rId3"/>
  </sheets>
  <definedNames>
    <definedName name="_xlnm._FilterDatabase" localSheetId="0" hidden="1">明细表!$A$4:$AI$30</definedName>
  </definedNames>
  <calcPr calcId="144525"/>
</workbook>
</file>

<file path=xl/sharedStrings.xml><?xml version="1.0" encoding="utf-8"?>
<sst xmlns="http://schemas.openxmlformats.org/spreadsheetml/2006/main" count="345" uniqueCount="188">
  <si>
    <t>西藏错那市2025年脱贫县财政衔接推进乡村振兴补助资金实施方案明细表</t>
  </si>
  <si>
    <t xml:space="preserve">  </t>
  </si>
  <si>
    <t>填报单位：错那市农业农村局</t>
  </si>
  <si>
    <t>金额单位：万元</t>
  </si>
  <si>
    <t>序号</t>
  </si>
  <si>
    <t>县（区)、乡（镇）名称</t>
  </si>
  <si>
    <t>项目名称</t>
  </si>
  <si>
    <t>建设地点（所在乡村名）</t>
  </si>
  <si>
    <t>项目建设内容（可行性、必要性）</t>
  </si>
  <si>
    <t>项目性质      （新建或续建）</t>
  </si>
  <si>
    <t>项目主管部门</t>
  </si>
  <si>
    <t>项目                            责任人及联系电话</t>
  </si>
  <si>
    <t xml:space="preserve">项目开工时间     </t>
  </si>
  <si>
    <t xml:space="preserve">预计竣工时间    </t>
  </si>
  <si>
    <t>财政涉农整合资金来源及金额</t>
  </si>
  <si>
    <t>投资计划(万元)</t>
  </si>
  <si>
    <t>项目预计年均实现收益                           （万元）</t>
  </si>
  <si>
    <t>项目受益群众户                        (户)</t>
  </si>
  <si>
    <t>项目受益群众人数                       (人)</t>
  </si>
  <si>
    <t>其中</t>
  </si>
  <si>
    <t>备注</t>
  </si>
  <si>
    <t>项目                    个数</t>
  </si>
  <si>
    <t>产业项目分类。1.种植类、2养殖类、3.加工类、4商贸流通类、5乡村旅游类、6.产业配套基础设施类、7其他（含：到户类产业项目、村集体经济专和组织扶持等）</t>
  </si>
  <si>
    <t>基础设施分类。1.水利、2.电力、3.交通、4.通讯网络、5.危房改造、6.其他</t>
  </si>
  <si>
    <t>宜居宜业和美乡村建设。1.一般基础设施和美村、2.整村打造旅游配套和美村、3.重点实施人畜分离和美村、4.新风貌</t>
  </si>
  <si>
    <t>其他类。1.跨区域就业补助、2.创业补助、3.帮扶车间补助</t>
  </si>
  <si>
    <t>搬迁后扶类。1.易地搬迁、2。抵边搬迁、3.三岩搬迁、4.极高海拔搬迁</t>
  </si>
  <si>
    <t>其他资金项目。1.以工代赈、2.少数民族发展</t>
  </si>
  <si>
    <t>资金来源名称</t>
  </si>
  <si>
    <t>金额(万元)</t>
  </si>
  <si>
    <t>总投资</t>
  </si>
  <si>
    <t>中央财政涉农整合资金</t>
  </si>
  <si>
    <t>自治区财政涉农整合资金</t>
  </si>
  <si>
    <t>地（市）财政涉农整合资金</t>
  </si>
  <si>
    <t>县（区）财政涉农整合资金</t>
  </si>
  <si>
    <t>援藏                     资金</t>
  </si>
  <si>
    <t>银行                             贷款</t>
  </si>
  <si>
    <t>项目单位自筹</t>
  </si>
  <si>
    <t>其他                  整合资金</t>
  </si>
  <si>
    <t>受益脱贫户数（含监测对象）</t>
  </si>
  <si>
    <t>受益脱贫人数（含监测对象）</t>
  </si>
  <si>
    <t>行次</t>
  </si>
  <si>
    <t>错那市</t>
  </si>
  <si>
    <t xml:space="preserve"> </t>
  </si>
  <si>
    <t>(一)乡村特色产业（含产业基础设施配套）</t>
  </si>
  <si>
    <t>错那市勒布食用菌基地建设项目</t>
  </si>
  <si>
    <t>吉巴乡                贡日乡</t>
  </si>
  <si>
    <r>
      <rPr>
        <b/>
        <sz val="18"/>
        <rFont val="宋体"/>
        <charset val="134"/>
      </rPr>
      <t>建设内容：</t>
    </r>
    <r>
      <rPr>
        <sz val="18"/>
        <rFont val="宋体"/>
        <charset val="134"/>
      </rPr>
      <t xml:space="preserve">吉巴乡吉巴村新建菌种培育基地一处，建筑面积2081.16㎡。贡日乡斯木村改造大棚3栋，总建筑面积1292.07，新建一栋种植大棚，新建箱变一处。
</t>
    </r>
    <r>
      <rPr>
        <b/>
        <sz val="18"/>
        <rFont val="宋体"/>
        <charset val="134"/>
      </rPr>
      <t>可行性及必要性：</t>
    </r>
    <r>
      <rPr>
        <sz val="18"/>
        <rFont val="宋体"/>
        <charset val="134"/>
      </rPr>
      <t xml:space="preserve">国家和地方政府对农业产业升级和乡村振兴给予了高度重视，出台了一系列扶持政策。食用菌基地的提升可以充分利用这些政策红利，推动基地的快速发展。通过引进先进的菌种和科学的种植方法，可以有效提高食用菌的产量和品质。同时，随着现代农业科技的不断发展，智能化、自动化的种植设备和管理系统也为食用菌基地的升级提供了有力支持。提升食用菌基地有助于推动贡日乡农业产业的多元化发展。传统的农业生产模式往往过于单一，容易受到市场波动的影响。而食用菌种植作为一种新兴产业，可以为乡村经济注入新的活力，降低对单一产业的依赖。必要性：通过打造高品质的食用菌产品，可以吸引更多的消费者关注和购买，从而带动乡村旅游业的发展。同时，食用菌产业的成功发展也可以成为贡日乡的一张名片，吸引更多的投资和资源。                                                                                                 </t>
    </r>
    <r>
      <rPr>
        <b/>
        <sz val="18"/>
        <rFont val="宋体"/>
        <charset val="134"/>
      </rPr>
      <t xml:space="preserve">经营主体：西藏山南错那菌牧旺农牧科技有限责任公司
</t>
    </r>
  </si>
  <si>
    <t>新建</t>
  </si>
  <si>
    <t>农业农村局</t>
  </si>
  <si>
    <t>洛桑罗布13658930607</t>
  </si>
  <si>
    <t>2025年4月份</t>
  </si>
  <si>
    <t>2025年12月份</t>
  </si>
  <si>
    <t>中央少数民族资金2232.6万元，自治区少数民族资金为424.95万元。市级资金82.24万元，县级资金67.76万元。</t>
  </si>
  <si>
    <t>错那市斯木村乡村旅游度假区建设项目</t>
  </si>
  <si>
    <t>斯木村</t>
  </si>
  <si>
    <r>
      <rPr>
        <b/>
        <sz val="18"/>
        <rFont val="宋体"/>
        <charset val="134"/>
      </rPr>
      <t>建设内容：</t>
    </r>
    <r>
      <rPr>
        <sz val="18"/>
        <rFont val="宋体"/>
        <charset val="134"/>
      </rPr>
      <t xml:space="preserve">新建民宿3700㎡，民宿客房改造800㎡，改造及配套商业约2000㎡及附属工程。
</t>
    </r>
    <r>
      <rPr>
        <b/>
        <sz val="18"/>
        <rFont val="宋体"/>
        <charset val="134"/>
      </rPr>
      <t>可行性及必要性：</t>
    </r>
    <r>
      <rPr>
        <sz val="18"/>
        <rFont val="宋体"/>
        <charset val="134"/>
      </rPr>
      <t>本项项目依托西藏丰富的</t>
    </r>
    <r>
      <rPr>
        <sz val="18"/>
        <rFont val="仿宋"/>
        <charset val="134"/>
      </rPr>
      <t>⾼</t>
    </r>
    <r>
      <rPr>
        <sz val="18"/>
        <rFont val="宋体"/>
        <charset val="134"/>
      </rPr>
      <t xml:space="preserve">原旅游资源 ，发展特色乡村度假产业 ，顺应了国家乡村振兴及生态保护政策的要求。西藏的独特文化和自然生态环境提供了优质的天然条件，同时国家政策的大力支持也为项目的 实施提供了强有力的资金和政策支持。该项目实施促进我市的旅游发展与市场的扩大 ，发展前景广阔，具有前期的市场竞争力。                               
</t>
    </r>
    <r>
      <rPr>
        <b/>
        <sz val="18"/>
        <rFont val="宋体"/>
        <charset val="134"/>
      </rPr>
      <t>经营主体：黄山小住一下乡村旅游运营管理有限公司</t>
    </r>
  </si>
  <si>
    <t>央金卓嘎         17389039383</t>
  </si>
  <si>
    <t>中央资金：其中：衔接资金402.38万元，少数民族资金1088.4万元，自治区资金：衔接资金388、少数民族资金368.1万元；市级衔接资金100.75</t>
  </si>
  <si>
    <t>项目总投资2981万元，第一批安排资金为1504.8万元，第二批安排衔接资金842.83万元，缺口资金688.35万元，计划从项目结余资金中补齐。</t>
  </si>
  <si>
    <t>错那市雍布综合产业配套基础设施建设项目</t>
  </si>
  <si>
    <t>雍布村</t>
  </si>
  <si>
    <r>
      <rPr>
        <b/>
        <sz val="18"/>
        <rFont val="宋体"/>
        <charset val="134"/>
      </rPr>
      <t>建设内容：</t>
    </r>
    <r>
      <rPr>
        <sz val="18"/>
        <rFont val="宋体"/>
        <charset val="134"/>
      </rPr>
      <t xml:space="preserve">综合服务楼1096.49㎡等附属设施。
</t>
    </r>
    <r>
      <rPr>
        <b/>
        <sz val="18"/>
        <rFont val="宋体"/>
        <charset val="134"/>
      </rPr>
      <t>可行性及必要性：</t>
    </r>
    <r>
      <rPr>
        <sz val="18"/>
        <rFont val="宋体"/>
        <charset val="134"/>
      </rPr>
      <t>根据当地实际情况，现场具备建设条件，综合考量当地发展需求，群众急需认可项目建设</t>
    </r>
    <r>
      <rPr>
        <b/>
        <sz val="18"/>
        <rFont val="宋体"/>
        <charset val="134"/>
      </rPr>
      <t>，</t>
    </r>
    <r>
      <rPr>
        <sz val="18"/>
        <rFont val="宋体"/>
        <charset val="134"/>
      </rPr>
      <t xml:space="preserve">该项目实施不仅能够提升安置点居民生活水平、还能促进社会融合和民族团结。该项目建成后将推动区域商业体系建设的逐步完善和高效发展。
</t>
    </r>
    <r>
      <rPr>
        <b/>
        <sz val="18"/>
        <rFont val="宋体"/>
        <charset val="134"/>
      </rPr>
      <t>经营主体：雍布村集体经济合作社</t>
    </r>
  </si>
  <si>
    <t>中央衔接资金349.8万元，自治区少数民族金100万元、市级20万元、县级113.2万元</t>
  </si>
  <si>
    <t>错那市康格多综合产业配套基础设施建设项目</t>
  </si>
  <si>
    <t>康格多</t>
  </si>
  <si>
    <r>
      <rPr>
        <b/>
        <sz val="18"/>
        <rFont val="宋体"/>
        <charset val="134"/>
      </rPr>
      <t>建设内容：</t>
    </r>
    <r>
      <rPr>
        <sz val="18"/>
        <rFont val="宋体"/>
        <charset val="134"/>
      </rPr>
      <t xml:space="preserve">综合服务楼1255.8㎡等附属设施。
</t>
    </r>
    <r>
      <rPr>
        <b/>
        <sz val="18"/>
        <rFont val="宋体"/>
        <charset val="134"/>
      </rPr>
      <t>可行性及必要性：</t>
    </r>
    <r>
      <rPr>
        <sz val="18"/>
        <rFont val="宋体"/>
        <charset val="134"/>
      </rPr>
      <t xml:space="preserve">根据当地实际情况，现场具备建设条件，综合考量当地发展需求，群众急需认可项目建设，该项目实施不仅能够提升安置点居民生活水平、还能促进社会融合和民族团结。该项目建成后将推动区域商业体系建设的逐步完善和高效发展。
</t>
    </r>
    <r>
      <rPr>
        <b/>
        <sz val="18"/>
        <rFont val="宋体"/>
        <charset val="134"/>
      </rPr>
      <t>经营主体：康格多村集体经济合作社</t>
    </r>
  </si>
  <si>
    <t xml:space="preserve"> 中央衔接资金344.4万元、自治区少数民族资金160万元、市级资金40万元，县级资金29.6万元。</t>
  </si>
  <si>
    <t>错那市聚塘温室建设项目</t>
  </si>
  <si>
    <t>聚塘村</t>
  </si>
  <si>
    <r>
      <rPr>
        <b/>
        <sz val="18"/>
        <rFont val="宋体"/>
        <charset val="134"/>
      </rPr>
      <t>建设内容：</t>
    </r>
    <r>
      <rPr>
        <sz val="18"/>
        <rFont val="宋体"/>
        <charset val="134"/>
      </rPr>
      <t xml:space="preserve">管理用房建筑工程119.95㎡等附属设施。
</t>
    </r>
    <r>
      <rPr>
        <b/>
        <sz val="18"/>
        <rFont val="宋体"/>
        <charset val="134"/>
      </rPr>
      <t>可行性及必要性：</t>
    </r>
    <r>
      <rPr>
        <sz val="18"/>
        <rFont val="宋体"/>
        <charset val="134"/>
      </rPr>
      <t xml:space="preserve">当地气候宜人，光照充足，水源丰富，具有良好的种植开发条件。当地环境条件因素可建设温室大棚，当地有地块可以实施温室大棚建设，温室大棚的建设条件具备。是改善群众生产生活水平，提升群众收入的重要举措；是加快推进城乡一体化的建设，实现乡村振兴战略需要；是加快推进错那市基础设施建设，保护自然生态环境需要；是实现聚焦发展不平衡不充分问题，实现高质量发展的需要。 本项目建设是可行的。本项目建设方案是切实解决群众自身需求，符合国家、自治区发展要求，建设资金来源有保障，建筑材料来源稳定，具备自然条件、社会经济等施工条件。建设温室项目，就是聚焦发展不平衡不充分问题，借助区位、交通及资源优势，大力推进高效农业产业设施的完善，合理整合资源，在发展科技的基础上带动周边经济发展，改善农牧民群众生产生活条件。
</t>
    </r>
    <r>
      <rPr>
        <b/>
        <sz val="18"/>
        <rFont val="宋体"/>
        <charset val="134"/>
      </rPr>
      <t>经营主体：聚塘村集体经济合作社</t>
    </r>
  </si>
  <si>
    <t>文旅局</t>
  </si>
  <si>
    <t>中央衔接资金206.28万元、自治区少数民族资金90万元、市级资金30万元、县级17.52万元。</t>
  </si>
  <si>
    <t>错那市错那镇错那社区商业综合服务中心建设项目</t>
  </si>
  <si>
    <t>错那镇</t>
  </si>
  <si>
    <r>
      <rPr>
        <b/>
        <sz val="18"/>
        <rFont val="宋体"/>
        <charset val="134"/>
      </rPr>
      <t>建设内容</t>
    </r>
    <r>
      <rPr>
        <sz val="18"/>
        <rFont val="宋体"/>
        <charset val="134"/>
      </rPr>
      <t xml:space="preserve">：新建建筑面积2400㎡以及给排水等附属设施建设。
</t>
    </r>
    <r>
      <rPr>
        <b/>
        <sz val="18"/>
        <rFont val="宋体"/>
        <charset val="134"/>
      </rPr>
      <t>可行性及必要性</t>
    </r>
    <r>
      <rPr>
        <sz val="18"/>
        <rFont val="宋体"/>
        <charset val="134"/>
      </rPr>
      <t xml:space="preserve">：随着居民消费水平的提高，对便捷、多元化的购物体验需求日益增长。商业综合体能满足消费者一站式购物、休闲、娱乐等多种需求，市场前景广阔；商业综合体能够有效提升城市的整体形象和品位，增强城市的吸引力和竞争力；商业综合服务中心建设项目具有较高的可行性和显著的必要性。他不仅能够满足市场需求、提升城市形象、促进经济发展，还能优化商业布局、提升商业效率，并适应市场竞争。
</t>
    </r>
    <r>
      <rPr>
        <b/>
        <sz val="18"/>
        <rFont val="宋体"/>
        <charset val="134"/>
      </rPr>
      <t>经营主体：错那市错那镇。</t>
    </r>
  </si>
  <si>
    <t>组织部</t>
  </si>
  <si>
    <t>施奇成17789033002</t>
  </si>
  <si>
    <t>中央衔接资金中财政扶持发展新型农村集体经济</t>
  </si>
  <si>
    <t>1000</t>
  </si>
  <si>
    <t>70</t>
  </si>
  <si>
    <t>930(村自筹资金)</t>
  </si>
  <si>
    <t>518</t>
  </si>
  <si>
    <t>1380</t>
  </si>
  <si>
    <t>3</t>
  </si>
  <si>
    <t>10</t>
  </si>
  <si>
    <t xml:space="preserve">     (二)小型公益性基础设施类</t>
  </si>
  <si>
    <t>错那市觉拉乡（觉拉村）乡镇标准化供水工程</t>
  </si>
  <si>
    <t>觉拉村</t>
  </si>
  <si>
    <r>
      <rPr>
        <b/>
        <sz val="18"/>
        <rFont val="宋体"/>
        <charset val="134"/>
      </rPr>
      <t>建设内容：</t>
    </r>
    <r>
      <rPr>
        <sz val="18"/>
        <rFont val="宋体"/>
        <charset val="134"/>
      </rPr>
      <t xml:space="preserve">新建截潜流坝2座，水厂1座，净水设备1座；新建管道18条；引水主管3条、配水主管2条、配水支管8条、配水分支管5条，配套管网建筑物191座（处），硬化路面拆除恢复35处631m；
</t>
    </r>
    <r>
      <rPr>
        <b/>
        <sz val="18"/>
        <rFont val="宋体"/>
        <charset val="134"/>
      </rPr>
      <t>可行性及必要性</t>
    </r>
    <r>
      <rPr>
        <sz val="18"/>
        <rFont val="宋体"/>
        <charset val="134"/>
      </rPr>
      <t xml:space="preserve">：本工程建成后，作为错那市觉拉乡觉拉村主供水水源，能为觉拉乡发展提供足够的用水保障，加快经济增长。可以解决现状年错那市觉拉乡觉拉村、罗堆村、年扎村境内的饮水安全问题，同时确保错那市觉拉乡觉拉村1组、2组、3组、4组、5组、6组和罗堆村边杂组、参巴组、村委会，年扎村6组，觉拉乡政府、觉拉寺全年通水。该项目还具有良好社会效益、经济效益和生态效益，项目建成后，将提高当地农牧民的生活质量和健康水平，促进当地经济发展，增加农牧民的经济收入。同时对工程区减少水土流失，增强自然和谐，改善自然环境能力都具有较大提升。随着错那市国民经济迅猛发展，用水量逐年增加，现供水量基本能够满足现有要求，但后期错那市觉拉乡城镇居民水量将得不到保障。因此，通过各项指标都满足乡镇供水水质要求的罗堆曲水源取水，引入错那市觉拉乡觉拉村、罗堆村、年扎村3个村，罗堆曲是该乡境内的最理想供水水源。                                             
</t>
    </r>
    <r>
      <rPr>
        <b/>
        <sz val="18"/>
        <rFont val="宋体"/>
        <charset val="134"/>
      </rPr>
      <t>管护主体：觉拉村、罗堆村、年扎村</t>
    </r>
  </si>
  <si>
    <t xml:space="preserve">水利局             </t>
  </si>
  <si>
    <t>洛桑13308938285</t>
  </si>
  <si>
    <t xml:space="preserve"> 中央衔接资金2030.22万元，自治区衔接、金472.94万元、市级46.16万元、县级148.68万元</t>
  </si>
  <si>
    <t>错那市雍布防洪工程项目</t>
  </si>
  <si>
    <r>
      <rPr>
        <sz val="18"/>
        <rFont val="宋体"/>
        <charset val="134"/>
      </rPr>
      <t xml:space="preserve">建设内容：新建堤防总长度为3664米，新建穿堤建筑物9座，新建防护栏杆3694米。
</t>
    </r>
    <r>
      <rPr>
        <b/>
        <sz val="18"/>
        <rFont val="宋体"/>
        <charset val="134"/>
      </rPr>
      <t>可行性：</t>
    </r>
    <r>
      <rPr>
        <sz val="18"/>
        <rFont val="宋体"/>
        <charset val="134"/>
      </rPr>
      <t>群众对修建错那县雍布防洪堤工程积极性高，项目区周边劳动力充沛，工程区附近已实施了多项防洪工程，部分农牧民参与过施工，工程竣工后有利于对工程的管理和维护。</t>
    </r>
    <r>
      <rPr>
        <b/>
        <sz val="18"/>
        <rFont val="宋体"/>
        <charset val="134"/>
      </rPr>
      <t>必要性</t>
    </r>
    <r>
      <rPr>
        <sz val="18"/>
        <rFont val="宋体"/>
        <charset val="134"/>
      </rPr>
      <t xml:space="preserve">：目前防护区域存在的主要问题：天然河岸整体防洪能力差，汛期洪水冲刷使得部分岸坡垮塌；部分河岸岸坡较低，洪水上涨易漫过河岸，本次规划搬迁区紧邻河岸，长此以往洪水会对搬迁区造成严重威胁。 
</t>
    </r>
    <r>
      <rPr>
        <b/>
        <sz val="18"/>
        <rFont val="宋体"/>
        <charset val="134"/>
      </rPr>
      <t>管护主体：雍布村</t>
    </r>
  </si>
  <si>
    <t xml:space="preserve"> 中央衔接资金2196.12万元、自治区衔接资金410.03万元、市级19.5万元、县级37.27万元</t>
  </si>
  <si>
    <t>项目总投资2662.92万元，第一批安排资金为1167万元，第二批安排资金1495.92万元。</t>
  </si>
  <si>
    <t>错那市小型农田水利基础设施项目</t>
  </si>
  <si>
    <t>各乡镇</t>
  </si>
  <si>
    <r>
      <rPr>
        <b/>
        <sz val="18"/>
        <rFont val="宋体"/>
        <charset val="134"/>
      </rPr>
      <t>建设内容：</t>
    </r>
    <r>
      <rPr>
        <sz val="18"/>
        <rFont val="宋体"/>
        <charset val="134"/>
      </rPr>
      <t xml:space="preserve">水塘清淤53座；新建钢槽6875m、渠道加高87m、新建盖板1504m、新建挡水墙733m、新建挡墙2020m、新建防洪堤240m；新建雍水坝1座、新建取水口2座、新建农道桥3座、新建支墩81座、新建节制闸1座、新建分水口10座、新建坡水槽3座、新建吊管2段、新建渡槽9座。
</t>
    </r>
    <r>
      <rPr>
        <b/>
        <sz val="18"/>
        <rFont val="宋体"/>
        <charset val="134"/>
      </rPr>
      <t>可行性及必要性：</t>
    </r>
    <r>
      <rPr>
        <sz val="18"/>
        <rFont val="宋体"/>
        <charset val="134"/>
      </rPr>
      <t xml:space="preserve">实施错那市清淤灌溉渠道，水塘是改善灌溉条件促进项目区社会经济持续发展的需要。工程区位于西藏错那，项目区地形条件稍差，工程区整体日照时间长，水资源和土地资源丰富，有充分发展自流灌溉的便利条件。多年来，灌溉工程设施配套不完善，水资源利用率和灌溉保证率低，缺水现象严重，粮食产量处于较低水平，群众生活水平不高，经济收入低，因此，实施农田水渠建设工程，是改善灌区面貌、促进全县社会经济持续发展的需要。
</t>
    </r>
    <r>
      <rPr>
        <b/>
        <sz val="18"/>
        <rFont val="宋体"/>
        <charset val="134"/>
      </rPr>
      <t>效益分析：</t>
    </r>
    <r>
      <rPr>
        <sz val="18"/>
        <rFont val="宋体"/>
        <charset val="134"/>
      </rPr>
      <t>该项目实施将有效改善灌溉工程设施配套，水资源利用率和灌溉保证率低，缺水现象严重，粮食产量处于较低水平，群众生活水平不高，经济收入低，因此，实施农田水渠建设工程，是改善灌区面貌、促进全县社会经济持续发展的需要</t>
    </r>
    <r>
      <rPr>
        <b/>
        <sz val="18"/>
        <rFont val="宋体"/>
        <charset val="134"/>
      </rPr>
      <t>。
管护主体：各乡（镇）、各村（社区）</t>
    </r>
  </si>
  <si>
    <t xml:space="preserve"> 农业农村局</t>
  </si>
  <si>
    <t xml:space="preserve"> 山南市资金200万元</t>
  </si>
  <si>
    <t>350（县级配套资金）</t>
  </si>
  <si>
    <t xml:space="preserve">    （三）宜居宜业和美村庄类</t>
  </si>
  <si>
    <t>错那市雍布宜居宜业和美乡村建设项目</t>
  </si>
  <si>
    <r>
      <rPr>
        <b/>
        <sz val="18"/>
        <rFont val="宋体"/>
        <charset val="134"/>
      </rPr>
      <t>建设内容：</t>
    </r>
    <r>
      <rPr>
        <sz val="18"/>
        <rFont val="宋体"/>
        <charset val="134"/>
      </rPr>
      <t xml:space="preserve">新建安全防护设施4000m³、晒场1000㎡、植草护坡3000㎡等。
</t>
    </r>
    <r>
      <rPr>
        <b/>
        <sz val="18"/>
        <rFont val="宋体"/>
        <charset val="134"/>
      </rPr>
      <t>可行性：</t>
    </r>
    <r>
      <rPr>
        <sz val="18"/>
        <rFont val="宋体"/>
        <charset val="134"/>
      </rPr>
      <t>项目的实施有利于实现错那市区域“农业强、农村美、农民富”的目标。有利于改善错那市的面貌和形象，改善错那市的农牧民居住环境和生活条件，提升人民群众获得感、幸福感、安全感。体现政府“以人为本”的工作精神等。</t>
    </r>
    <r>
      <rPr>
        <b/>
        <sz val="18"/>
        <rFont val="宋体"/>
        <charset val="134"/>
      </rPr>
      <t>必要性：</t>
    </r>
    <r>
      <rPr>
        <sz val="18"/>
        <rFont val="宋体"/>
        <charset val="134"/>
      </rPr>
      <t>本项目的实施，是错那市着力改善农村基础设施，夯实产业基础，优化乡村治理，坚持把项目资金、工作力量等资源下沉到村、落实到户，坚持农业农村优先发展，努力让农村具备更好生活条件。</t>
    </r>
  </si>
  <si>
    <t>中央衔接资金200万元，自治区少数民族资金451.95万元，市级资金59.05万元，县级34.61万元。</t>
  </si>
  <si>
    <t xml:space="preserve">     （四）人居环境整治类</t>
  </si>
  <si>
    <t>错那市曲卓木乡郭梅村乡村振兴补短板建设项目</t>
  </si>
  <si>
    <t>郭梅村</t>
  </si>
  <si>
    <r>
      <rPr>
        <b/>
        <sz val="18"/>
        <rFont val="宋体"/>
        <charset val="134"/>
      </rPr>
      <t>建设内容：</t>
    </r>
    <r>
      <rPr>
        <sz val="18"/>
        <rFont val="宋体"/>
        <charset val="134"/>
      </rPr>
      <t xml:space="preserve">场地平整及碎石面层8646㎡，道路硬化2086.65㎡，安全保护设施722.64m³，混凝土打麦场11244㎡，植草护坡6682㎡，道路硬化1010㎡，村内道路1076.65㎡，混凝土晒场1085㎡，安全保护设施换填605m³m,桥梁1座,背水台加阳光房20个,加工坊3个,吸粪车1辆,无动力设施5项,沟壁式垃圾箱9个。
</t>
    </r>
    <r>
      <rPr>
        <b/>
        <sz val="18"/>
        <rFont val="宋体"/>
        <charset val="134"/>
      </rPr>
      <t>可行性及必要性：</t>
    </r>
    <r>
      <rPr>
        <sz val="18"/>
        <rFont val="宋体"/>
        <charset val="134"/>
      </rPr>
      <t xml:space="preserve">项目的实施有利于实现错那市区域“农业强、农村美、农民富”的目标。有利于改善错那市的面貌和形象，改善错那市的农牧民居住环境和生活条件，提升人民群众获得感、幸福感、安全感。体现政府“以人为本”的工作精神等。本项目的实施，是错那市着力改善农村基础设施，夯实产业基础，优化乡村治理，坚持把项目资金、工作力量等资源下沉到村、落实到户，坚持农业农村优先发展，努力让农村具备更好生活条件。
</t>
    </r>
    <r>
      <rPr>
        <b/>
        <sz val="18"/>
        <rFont val="宋体"/>
        <charset val="134"/>
      </rPr>
      <t>管护主体：郭梅村</t>
    </r>
  </si>
  <si>
    <t xml:space="preserve"> 中央衔接资金1600万元、自治区衔接资金289.45万元、市级22.34万元、县级37.65万元</t>
  </si>
  <si>
    <t>错那市觉拉乡觉拉2组至3组乡村振兴巩固提升项目</t>
  </si>
  <si>
    <r>
      <rPr>
        <b/>
        <sz val="18"/>
        <rFont val="宋体"/>
        <charset val="134"/>
      </rPr>
      <t>建设内容：</t>
    </r>
    <r>
      <rPr>
        <sz val="18"/>
        <rFont val="宋体"/>
        <charset val="134"/>
      </rPr>
      <t xml:space="preserve">新建公厕2座，牛羊圈18栋，环境整治402㎡，打麦场1756㎡，场地平整2350m，安全保护措施2378.66m³，入户道路5877㎡，入户硬化944㎡，太阳能路灯72盏以及其他附属设施。
</t>
    </r>
    <r>
      <rPr>
        <b/>
        <sz val="18"/>
        <rFont val="宋体"/>
        <charset val="134"/>
      </rPr>
      <t>可行性及必要性</t>
    </r>
    <r>
      <rPr>
        <sz val="18"/>
        <rFont val="宋体"/>
        <charset val="134"/>
      </rPr>
      <t xml:space="preserve">：项目的实施有利于实现错那市区域“农业强、农村美、农民富”的目标。有利于改善错那市的面貌和形象，改善错那市的农牧民居住环境和生活条件，提升人民群众获得感、幸福感、安全感。体现政府“以人为本”的工作精神等。本项目的实施，是错那市着力改善农村基础设施，夯实产业基础，优化乡村治理，坚持把项目资金、工作力量等资源下沉到村、落实到户，坚持农业农村优先发展，努力让农村具备更好生活条件。
</t>
    </r>
    <r>
      <rPr>
        <b/>
        <sz val="18"/>
        <rFont val="宋体"/>
        <charset val="134"/>
      </rPr>
      <t>管护主体：觉拉村</t>
    </r>
  </si>
  <si>
    <t xml:space="preserve"> 中央衔接资金718.3万元、自治区衔接资金194.62万元、市级55.04万元、县级25.99万元</t>
  </si>
  <si>
    <t>错那市曲卓木乡洞嘎村乡村振兴补短板建设项目</t>
  </si>
  <si>
    <t>洞嘎村</t>
  </si>
  <si>
    <r>
      <rPr>
        <b/>
        <sz val="18"/>
        <rFont val="宋体"/>
        <charset val="134"/>
      </rPr>
      <t>建设内容：</t>
    </r>
    <r>
      <rPr>
        <sz val="18"/>
        <rFont val="宋体"/>
        <charset val="134"/>
      </rPr>
      <t xml:space="preserve">新建牛羊圈65栋，入户道路3206㎡，打麦场321㎡，场地平整4038㎡人行通道40㎡，以及其他附属设施；
</t>
    </r>
    <r>
      <rPr>
        <b/>
        <sz val="18"/>
        <rFont val="宋体"/>
        <charset val="134"/>
      </rPr>
      <t>可行性及必要性</t>
    </r>
    <r>
      <rPr>
        <sz val="18"/>
        <rFont val="宋体"/>
        <charset val="134"/>
      </rPr>
      <t xml:space="preserve">：项目的实施有利于实现错那市区域“农业强、农村美、农民富”的目标。有利于改善错那市的面貌和形象，改善错那市的农牧民居住环境和生活条件，提升人民群众获得感、幸福感、安全感。体现政府“以人为本”的工作精神等。本项目的实施，是错那市着力改善农村基础设施，夯实产业基础，优化乡村治理，坚持把项目资金、工作力量等资源下沉到村、落实到户，坚持农业农村优先发展，努力让农村具备更好生活条件。
</t>
    </r>
    <r>
      <rPr>
        <b/>
        <sz val="18"/>
        <rFont val="宋体"/>
        <charset val="134"/>
      </rPr>
      <t>管护主体：洞嘎村</t>
    </r>
  </si>
  <si>
    <t xml:space="preserve"> 中央衔接资金780.5万元、自治区衔接资金182.5万元、市级80万元、县级27万元</t>
  </si>
  <si>
    <t>错那市浪坡乡肖康桑三期、岗萨洞三期乡村振兴人居环境补短板项目</t>
  </si>
  <si>
    <t>肖村</t>
  </si>
  <si>
    <r>
      <rPr>
        <b/>
        <sz val="18"/>
        <rFont val="宋体"/>
        <charset val="134"/>
      </rPr>
      <t>建设内容：</t>
    </r>
    <r>
      <rPr>
        <sz val="18"/>
        <rFont val="宋体"/>
        <charset val="134"/>
      </rPr>
      <t xml:space="preserve">肖康桑三期建设点新建打麦场2361m2,太阳能路灯4.5m高18盏，安全保护设施1765.19m3,硬化147m2;岗萨洞三期建设点阳光房1栋，新建打麦场1412.5m2,安全保护设施268.93m3,硬化704m2,吸粪车1辆等。
</t>
    </r>
    <r>
      <rPr>
        <b/>
        <sz val="18"/>
        <rFont val="宋体"/>
        <charset val="134"/>
      </rPr>
      <t>可行性及必要性：</t>
    </r>
    <r>
      <rPr>
        <sz val="18"/>
        <rFont val="宋体"/>
        <charset val="134"/>
      </rPr>
      <t xml:space="preserve">项目的实施有利于实现错那市区域“农业强、农村美、农民富”的目标。有利于改善错那市的面貌和形象，改善错那市的农牧民居住环境和生活条件，提升人民群众获得感、幸福感、安全感。体现政府“以人为本”的工作精神等。本项目的实施，是错那市着力改善农村基础设施，夯实产业基础，优化乡村治理，坚持把项目资金、工作力量等资源下沉到村、落实到户，坚持农业农村优先发展，努力让农村具备更好生活条件。
</t>
    </r>
    <r>
      <rPr>
        <b/>
        <sz val="18"/>
        <rFont val="宋体"/>
        <charset val="134"/>
      </rPr>
      <t>管护主体：肖村</t>
    </r>
  </si>
  <si>
    <t xml:space="preserve"> 中央衔接资金407.53万元、自治区衔接资金153.66万元、市级30.67万元、县级35.11万元</t>
  </si>
  <si>
    <t>错那市卡达乡康格多乡村振兴补短板项目</t>
  </si>
  <si>
    <t>康格多村</t>
  </si>
  <si>
    <r>
      <rPr>
        <b/>
        <sz val="18"/>
        <rFont val="宋体"/>
        <charset val="134"/>
      </rPr>
      <t>建设内容：</t>
    </r>
    <r>
      <rPr>
        <sz val="18"/>
        <rFont val="宋体"/>
        <charset val="134"/>
      </rPr>
      <t xml:space="preserve">新建道路3976㎡、新建采暖背水台4座、新建牛棚圈64座，雨水边沟2341㎡、电磨房、炒青稞房1座等附属工程。
</t>
    </r>
    <r>
      <rPr>
        <b/>
        <sz val="18"/>
        <rFont val="宋体"/>
        <charset val="134"/>
      </rPr>
      <t>可行性及必要性：</t>
    </r>
    <r>
      <rPr>
        <sz val="18"/>
        <rFont val="宋体"/>
        <charset val="134"/>
      </rPr>
      <t xml:space="preserve">项目的实施有利于实现错那市区域“农业强、农村美、农民富”的目标。有利于改善错那市的面貌和形象，改善错那市的农牧民居住环境和生活条件，提升人民群众获得感、幸福感、安全感。体现政府“以人为本”的工作精神等。本项目的实施，是错那市着力改善农村基础设施，夯实产业基础，优化乡村治理，坚持把项目资金、工作力量等资源下沉到村、落实到户，坚持农业农村优先发展，努力让农村具备更好生活条件。                                                               
</t>
    </r>
    <r>
      <rPr>
        <b/>
        <sz val="18"/>
        <rFont val="宋体"/>
        <charset val="134"/>
      </rPr>
      <t>管护主体：康格多村</t>
    </r>
  </si>
  <si>
    <t xml:space="preserve"> 中央衔接资金880.37万元、自治区衔接资金160.4万元、市级50万元、县级10.6万元</t>
  </si>
  <si>
    <t>错那市觉拉乡觉拉村4组至5组乡村振兴补短板建设项目</t>
  </si>
  <si>
    <t>觉拉乡</t>
  </si>
  <si>
    <r>
      <rPr>
        <b/>
        <sz val="18"/>
        <rFont val="宋体"/>
        <charset val="134"/>
      </rPr>
      <t>建设内容</t>
    </r>
    <r>
      <rPr>
        <sz val="18"/>
        <rFont val="宋体"/>
        <charset val="134"/>
      </rPr>
      <t xml:space="preserve">：新建加工坊3栋，新建牛羊圈7栋，新建公厕1栋，新建背水台2栋，新建打麦场3335㎡，新建入户道路4132㎡，4.5m高太阳能路灯116盏，6m高太阳能路灯85盏，场地平整3335㎡，成品家用增压泵4个，新建砂石路面320㎡总平道路工程，总平排水工程，总平电气工程，设备购置。
</t>
    </r>
    <r>
      <rPr>
        <b/>
        <sz val="18"/>
        <rFont val="宋体"/>
        <charset val="134"/>
      </rPr>
      <t>可行性及必要性：</t>
    </r>
    <r>
      <rPr>
        <sz val="18"/>
        <rFont val="宋体"/>
        <charset val="134"/>
      </rPr>
      <t>项目的实施有利于实现错那市区域“农业强、农村美、农民富”的目标。有利于改善错那市的面貌和形象，改善错那市的农牧民居住环境和生活条件，提升人民群众获得感、幸福感、安全感。体现政府“以人为本”的工作精神等。本项目的实施，是错那市着力改善农村基础设施，夯实产业基础，优化乡村治理，坚持把项目资金、工作力量等资源下沉到村、落实到户，坚持农业农村优先发展，努力让农村具备更好生活条件。</t>
    </r>
  </si>
  <si>
    <t xml:space="preserve"> 中央衔接资金643.5万元、自治区衔接资金260.5万元、市级50万元、县级36万元</t>
  </si>
  <si>
    <t>错那市曲卓木乡洞嘎12组、14组乡村振兴补短板建设项目</t>
  </si>
  <si>
    <t>曲卓木乡</t>
  </si>
  <si>
    <r>
      <rPr>
        <b/>
        <sz val="18"/>
        <rFont val="宋体"/>
        <charset val="134"/>
      </rPr>
      <t xml:space="preserve"> 建设内容</t>
    </r>
    <r>
      <rPr>
        <sz val="18"/>
        <rFont val="宋体"/>
        <charset val="134"/>
      </rPr>
      <t xml:space="preserve">：新建电磨坊两栋，新建公厕两栋，新建阳光房5栋，新建打麦场1138㎡，巷道硬化64㎡，总平道路工程，总平给排水工程，总平电气工程，设备购置。
</t>
    </r>
    <r>
      <rPr>
        <b/>
        <sz val="18"/>
        <rFont val="宋体"/>
        <charset val="134"/>
      </rPr>
      <t>可行性及必要性：</t>
    </r>
    <r>
      <rPr>
        <sz val="18"/>
        <rFont val="宋体"/>
        <charset val="134"/>
      </rPr>
      <t xml:space="preserve">项目的实施有利于实现错那市区域“农业强、农村美、农民富”的目标。有利于改善错那市的面貌和形象，改善错那市的农牧民居住环境和生活条件，提升人民群众获得感、幸福感、安全感。体现政府“以人为本”的工作精神等。本项目的实施，是错那市着力改善农村基础设施，夯实产业基础，优化乡村治理，坚持把项目资金、工作力量等资源下沉到村、落实到户，坚持农业农村优先发展，努力让农村具备更好生活条件。
</t>
    </r>
    <r>
      <rPr>
        <b/>
        <sz val="18"/>
        <rFont val="宋体"/>
        <charset val="134"/>
      </rPr>
      <t>管护主体：曲卓木村</t>
    </r>
  </si>
  <si>
    <t xml:space="preserve"> 中央衔接资金677.9万元、自治区衔接资金270.9万元、市级65万元、县级29.01万元</t>
  </si>
  <si>
    <t>（五）其他类（含：贷款贴息、跨区域就业补助、帮扶车间补助等）</t>
  </si>
  <si>
    <t>小额信贷资金</t>
  </si>
  <si>
    <t>全县</t>
  </si>
  <si>
    <t>部分脱贫户有贷款需求，通过采取小额信贷，将缓解群众贷款贴息压力，帮助促进家庭经济收入。脱贫户及监测对象贷款贴息</t>
  </si>
  <si>
    <t>中央衔接资金35.7万元。</t>
  </si>
  <si>
    <t>山南市2025年脱贫县财政涉农统筹整合资金补充方案项目汇总表（按类别）</t>
  </si>
  <si>
    <t>市、县区</t>
  </si>
  <si>
    <t>合计</t>
  </si>
  <si>
    <t>（一）乡村特色产业（含产业基础设施配套）</t>
  </si>
  <si>
    <t>（二）小型公益性基础设施类</t>
  </si>
  <si>
    <t>（三）宜居宜业和美村庄类</t>
  </si>
  <si>
    <t>（四）人居环境整治类</t>
  </si>
  <si>
    <t>（五）生态岗位补偿类</t>
  </si>
  <si>
    <t>项目个数</t>
  </si>
  <si>
    <t>山南市</t>
  </si>
  <si>
    <t>一</t>
  </si>
  <si>
    <t>乃东区</t>
  </si>
  <si>
    <t>二</t>
  </si>
  <si>
    <t>扎囊县</t>
  </si>
  <si>
    <t>三</t>
  </si>
  <si>
    <t>贡嘎县</t>
  </si>
  <si>
    <t>四</t>
  </si>
  <si>
    <t>桑日县</t>
  </si>
  <si>
    <t>五</t>
  </si>
  <si>
    <t>琼结县</t>
  </si>
  <si>
    <t>六</t>
  </si>
  <si>
    <t>曲松县</t>
  </si>
  <si>
    <t>七</t>
  </si>
  <si>
    <t>措美县</t>
  </si>
  <si>
    <t>八</t>
  </si>
  <si>
    <t>洛扎县</t>
  </si>
  <si>
    <t>九</t>
  </si>
  <si>
    <t>加查县</t>
  </si>
  <si>
    <t>十</t>
  </si>
  <si>
    <t>隆子县</t>
  </si>
  <si>
    <t>十一</t>
  </si>
  <si>
    <t>错那县</t>
  </si>
  <si>
    <t>7774.533</t>
  </si>
  <si>
    <t>十二</t>
  </si>
  <si>
    <t>浪卡子县</t>
  </si>
  <si>
    <t>山南市2023年脱贫县财政涉农统筹整合资金补充方案项目汇总表（按县区）</t>
  </si>
  <si>
    <t>市、县（区)</t>
  </si>
  <si>
    <t>衔接资金</t>
  </si>
  <si>
    <t>中央财政                          资金</t>
  </si>
  <si>
    <t>自治区财政资金</t>
  </si>
  <si>
    <t>地（市）级资金</t>
  </si>
  <si>
    <t>县本级                                       资金</t>
  </si>
  <si>
    <t>援藏资金</t>
  </si>
  <si>
    <t>银行贷款</t>
  </si>
  <si>
    <t>项目单位自筹（含贷款）</t>
  </si>
  <si>
    <t>其他                  资金</t>
  </si>
  <si>
    <t>受益脱贫户数</t>
  </si>
  <si>
    <t>受益脱贫人数</t>
  </si>
</sst>
</file>

<file path=xl/styles.xml><?xml version="1.0" encoding="utf-8"?>
<styleSheet xmlns="http://schemas.openxmlformats.org/spreadsheetml/2006/main">
  <numFmts count="9">
    <numFmt numFmtId="176" formatCode="yyyy&quot;年&quot;m&quot;月&quot;d&quot;日&quot;;@"/>
    <numFmt numFmtId="177" formatCode="#,##0.00_ "/>
    <numFmt numFmtId="42" formatCode="_ &quot;￥&quot;* #,##0_ ;_ &quot;￥&quot;* \-#,##0_ ;_ &quot;￥&quot;* &quot;-&quot;_ ;_ @_ "/>
    <numFmt numFmtId="178" formatCode="0.000_ "/>
    <numFmt numFmtId="179" formatCode="_ \¥* #,##0.00_ ;_ \¥* \-#,##0.00_ ;_ \¥* &quot;-&quot;??_ ;_ @_ "/>
    <numFmt numFmtId="41" formatCode="_ * #,##0_ ;_ * \-#,##0_ ;_ * &quot;-&quot;_ ;_ @_ "/>
    <numFmt numFmtId="180" formatCode="0.00_ "/>
    <numFmt numFmtId="43" formatCode="_ * #,##0.00_ ;_ * \-#,##0.00_ ;_ * &quot;-&quot;??_ ;_ @_ "/>
    <numFmt numFmtId="181" formatCode="0_ "/>
  </numFmts>
  <fonts count="58">
    <font>
      <sz val="11"/>
      <name val="宋体"/>
      <charset val="134"/>
    </font>
    <font>
      <sz val="22"/>
      <name val="宋体"/>
      <charset val="134"/>
    </font>
    <font>
      <sz val="20"/>
      <name val="宋体"/>
      <charset val="134"/>
    </font>
    <font>
      <b/>
      <sz val="36"/>
      <color theme="1"/>
      <name val="方正小标宋简体"/>
      <charset val="134"/>
    </font>
    <font>
      <b/>
      <sz val="20"/>
      <color theme="1"/>
      <name val="宋体"/>
      <charset val="134"/>
    </font>
    <font>
      <b/>
      <sz val="22"/>
      <color theme="1"/>
      <name val="黑体"/>
      <charset val="134"/>
    </font>
    <font>
      <b/>
      <sz val="24"/>
      <name val="黑体"/>
      <charset val="134"/>
    </font>
    <font>
      <b/>
      <sz val="20"/>
      <name val="黑体"/>
      <charset val="134"/>
    </font>
    <font>
      <b/>
      <sz val="20"/>
      <color rgb="FFFF0000"/>
      <name val="宋体"/>
      <charset val="134"/>
    </font>
    <font>
      <sz val="26"/>
      <name val="宋体"/>
      <charset val="134"/>
    </font>
    <font>
      <b/>
      <sz val="11"/>
      <color theme="1"/>
      <name val="宋体"/>
      <charset val="134"/>
    </font>
    <font>
      <b/>
      <sz val="18"/>
      <name val="宋体"/>
      <charset val="134"/>
    </font>
    <font>
      <b/>
      <sz val="16"/>
      <color theme="1"/>
      <name val="宋体"/>
      <charset val="134"/>
    </font>
    <font>
      <b/>
      <sz val="24"/>
      <color rgb="FFFF0000"/>
      <name val="黑体"/>
      <charset val="134"/>
    </font>
    <font>
      <b/>
      <sz val="26"/>
      <name val="黑体"/>
      <charset val="134"/>
    </font>
    <font>
      <b/>
      <sz val="26"/>
      <color rgb="FFFF0000"/>
      <name val="黑体"/>
      <charset val="134"/>
    </font>
    <font>
      <sz val="14"/>
      <name val="宋体"/>
      <charset val="134"/>
    </font>
    <font>
      <b/>
      <sz val="14"/>
      <color rgb="FFFF0000"/>
      <name val="仿宋_GB2312"/>
      <charset val="134"/>
    </font>
    <font>
      <sz val="14"/>
      <name val="仿宋_GB2312"/>
      <charset val="134"/>
    </font>
    <font>
      <b/>
      <sz val="36"/>
      <name val="方正小标宋简体"/>
      <charset val="134"/>
    </font>
    <font>
      <b/>
      <sz val="20"/>
      <name val="宋体"/>
      <charset val="134"/>
    </font>
    <font>
      <b/>
      <sz val="11"/>
      <name val="宋体"/>
      <charset val="134"/>
    </font>
    <font>
      <b/>
      <sz val="24"/>
      <name val="宋体"/>
      <charset val="134"/>
    </font>
    <font>
      <b/>
      <sz val="24"/>
      <name val="宋体"/>
      <charset val="134"/>
      <scheme val="minor"/>
    </font>
    <font>
      <b/>
      <sz val="24"/>
      <color theme="1"/>
      <name val="宋体"/>
      <charset val="134"/>
    </font>
    <font>
      <b/>
      <sz val="18"/>
      <color rgb="FFFF0000"/>
      <name val="宋体"/>
      <charset val="134"/>
    </font>
    <font>
      <sz val="18"/>
      <color rgb="FFFF0000"/>
      <name val="宋体"/>
      <charset val="134"/>
    </font>
    <font>
      <b/>
      <sz val="24"/>
      <color theme="1"/>
      <name val="宋体"/>
      <charset val="134"/>
      <scheme val="minor"/>
    </font>
    <font>
      <sz val="20"/>
      <color rgb="FFFF0000"/>
      <name val="宋体"/>
      <charset val="134"/>
    </font>
    <font>
      <sz val="11"/>
      <name val="Times New Roman"/>
      <charset val="0"/>
    </font>
    <font>
      <sz val="18"/>
      <name val="宋体"/>
      <charset val="134"/>
    </font>
    <font>
      <b/>
      <sz val="72"/>
      <name val="宋体"/>
      <charset val="134"/>
    </font>
    <font>
      <sz val="11"/>
      <color rgb="FF000000"/>
      <name val="宋体"/>
      <charset val="134"/>
    </font>
    <font>
      <sz val="11"/>
      <color rgb="FF3F3F76"/>
      <name val="宋体"/>
      <charset val="134"/>
    </font>
    <font>
      <sz val="11"/>
      <color rgb="FFFFFFFF"/>
      <name val="宋体"/>
      <charset val="134"/>
    </font>
    <font>
      <sz val="11"/>
      <color indexed="8"/>
      <name val="宋体"/>
      <charset val="134"/>
    </font>
    <font>
      <sz val="12"/>
      <name val="Times New Roman"/>
      <charset val="134"/>
    </font>
    <font>
      <b/>
      <sz val="11"/>
      <color rgb="FFFA7D00"/>
      <name val="宋体"/>
      <charset val="134"/>
    </font>
    <font>
      <sz val="12"/>
      <name val="宋体"/>
      <charset val="134"/>
    </font>
    <font>
      <b/>
      <sz val="11"/>
      <color rgb="FFFFFFFF"/>
      <name val="宋体"/>
      <charset val="134"/>
    </font>
    <font>
      <sz val="11"/>
      <color rgb="FFFA7D00"/>
      <name val="宋体"/>
      <charset val="134"/>
    </font>
    <font>
      <sz val="11"/>
      <color rgb="FF9C6500"/>
      <name val="宋体"/>
      <charset val="134"/>
    </font>
    <font>
      <b/>
      <sz val="13"/>
      <color rgb="FF1F497D"/>
      <name val="宋体"/>
      <charset val="134"/>
    </font>
    <font>
      <i/>
      <sz val="11"/>
      <color rgb="FF7F7F7F"/>
      <name val="宋体"/>
      <charset val="134"/>
    </font>
    <font>
      <u/>
      <sz val="11"/>
      <color rgb="FF0000FF"/>
      <name val="宋体"/>
      <charset val="134"/>
    </font>
    <font>
      <u/>
      <sz val="11"/>
      <color rgb="FF800080"/>
      <name val="宋体"/>
      <charset val="134"/>
    </font>
    <font>
      <sz val="11"/>
      <color theme="1"/>
      <name val="宋体"/>
      <charset val="134"/>
      <scheme val="minor"/>
    </font>
    <font>
      <sz val="11"/>
      <color rgb="FF000000"/>
      <name val="Tahoma"/>
      <charset val="134"/>
    </font>
    <font>
      <sz val="10"/>
      <name val="Arial"/>
      <charset val="134"/>
    </font>
    <font>
      <b/>
      <sz val="15"/>
      <color rgb="FF1F497D"/>
      <name val="宋体"/>
      <charset val="134"/>
    </font>
    <font>
      <b/>
      <sz val="18"/>
      <color rgb="FF1F497D"/>
      <name val="宋体"/>
      <charset val="134"/>
    </font>
    <font>
      <sz val="11"/>
      <color rgb="FF9C0006"/>
      <name val="宋体"/>
      <charset val="134"/>
    </font>
    <font>
      <b/>
      <sz val="11"/>
      <color rgb="FF3F3F3F"/>
      <name val="宋体"/>
      <charset val="134"/>
    </font>
    <font>
      <b/>
      <sz val="11"/>
      <color rgb="FF1F497D"/>
      <name val="宋体"/>
      <charset val="134"/>
    </font>
    <font>
      <b/>
      <sz val="11"/>
      <color rgb="FF000000"/>
      <name val="宋体"/>
      <charset val="134"/>
    </font>
    <font>
      <sz val="11"/>
      <color rgb="FF006100"/>
      <name val="宋体"/>
      <charset val="134"/>
    </font>
    <font>
      <sz val="11"/>
      <color rgb="FFFF0000"/>
      <name val="宋体"/>
      <charset val="134"/>
    </font>
    <font>
      <sz val="18"/>
      <name val="仿宋"/>
      <charset val="134"/>
    </font>
  </fonts>
  <fills count="43">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rgb="FF00B050"/>
        <bgColor indexed="64"/>
      </patternFill>
    </fill>
    <fill>
      <patternFill patternType="solid">
        <fgColor theme="5" tint="0.6"/>
        <bgColor indexed="64"/>
      </patternFill>
    </fill>
    <fill>
      <patternFill patternType="solid">
        <fgColor theme="4" tint="-0.25"/>
        <bgColor indexed="64"/>
      </patternFill>
    </fill>
    <fill>
      <patternFill patternType="solid">
        <fgColor theme="9" tint="0.6"/>
        <bgColor indexed="64"/>
      </patternFill>
    </fill>
    <fill>
      <patternFill patternType="solid">
        <fgColor rgb="FFD7E4BC"/>
        <bgColor indexed="64"/>
      </patternFill>
    </fill>
    <fill>
      <patternFill patternType="solid">
        <fgColor rgb="FFFFCC99"/>
        <bgColor indexed="64"/>
      </patternFill>
    </fill>
    <fill>
      <patternFill patternType="solid">
        <fgColor rgb="FF9BBB59"/>
        <bgColor indexed="64"/>
      </patternFill>
    </fill>
    <fill>
      <patternFill patternType="solid">
        <fgColor rgb="FFC0504D"/>
        <bgColor indexed="64"/>
      </patternFill>
    </fill>
    <fill>
      <patternFill patternType="solid">
        <fgColor rgb="FF95B3D7"/>
        <bgColor indexed="64"/>
      </patternFill>
    </fill>
    <fill>
      <patternFill patternType="solid">
        <fgColor rgb="FF4F81BD"/>
        <bgColor indexed="64"/>
      </patternFill>
    </fill>
    <fill>
      <patternFill patternType="solid">
        <fgColor rgb="FFF2F2F2"/>
        <bgColor indexed="64"/>
      </patternFill>
    </fill>
    <fill>
      <patternFill patternType="solid">
        <fgColor rgb="FFDBEEF3"/>
        <bgColor indexed="64"/>
      </patternFill>
    </fill>
    <fill>
      <patternFill patternType="solid">
        <fgColor rgb="FFC2D69A"/>
        <bgColor indexed="64"/>
      </patternFill>
    </fill>
    <fill>
      <patternFill patternType="solid">
        <fgColor rgb="FFE5B8B7"/>
        <bgColor indexed="64"/>
      </patternFill>
    </fill>
    <fill>
      <patternFill patternType="solid">
        <fgColor rgb="FFB6DDE8"/>
        <bgColor indexed="64"/>
      </patternFill>
    </fill>
    <fill>
      <patternFill patternType="solid">
        <fgColor rgb="FFD99593"/>
        <bgColor indexed="64"/>
      </patternFill>
    </fill>
    <fill>
      <patternFill patternType="solid">
        <fgColor rgb="FF4BACC6"/>
        <bgColor indexed="64"/>
      </patternFill>
    </fill>
    <fill>
      <patternFill patternType="solid">
        <fgColor rgb="FFF2DBDA"/>
        <bgColor indexed="64"/>
      </patternFill>
    </fill>
    <fill>
      <patternFill patternType="solid">
        <fgColor rgb="FFE5E0EC"/>
        <bgColor indexed="64"/>
      </patternFill>
    </fill>
    <fill>
      <patternFill patternType="solid">
        <fgColor rgb="FFA5A5A5"/>
        <bgColor indexed="64"/>
      </patternFill>
    </fill>
    <fill>
      <patternFill patternType="solid">
        <fgColor rgb="FFFFEB9C"/>
        <bgColor indexed="64"/>
      </patternFill>
    </fill>
    <fill>
      <patternFill patternType="solid">
        <fgColor rgb="FFFDE9D9"/>
        <bgColor indexed="64"/>
      </patternFill>
    </fill>
    <fill>
      <patternFill patternType="solid">
        <fgColor rgb="FF93CDDD"/>
        <bgColor indexed="64"/>
      </patternFill>
    </fill>
    <fill>
      <patternFill patternType="solid">
        <fgColor rgb="FF8064A2"/>
        <bgColor indexed="64"/>
      </patternFill>
    </fill>
    <fill>
      <patternFill patternType="solid">
        <fgColor rgb="FFFAC090"/>
        <bgColor indexed="64"/>
      </patternFill>
    </fill>
    <fill>
      <patternFill patternType="solid">
        <fgColor rgb="FFFFC7CE"/>
        <bgColor indexed="64"/>
      </patternFill>
    </fill>
    <fill>
      <patternFill patternType="solid">
        <fgColor rgb="FFEAF1DD"/>
        <bgColor indexed="64"/>
      </patternFill>
    </fill>
    <fill>
      <patternFill patternType="solid">
        <fgColor rgb="FFFCD5B4"/>
        <bgColor indexed="64"/>
      </patternFill>
    </fill>
    <fill>
      <patternFill patternType="solid">
        <fgColor rgb="FFDBE5F1"/>
        <bgColor indexed="64"/>
      </patternFill>
    </fill>
    <fill>
      <patternFill patternType="solid">
        <fgColor rgb="FFB2A1C7"/>
        <bgColor indexed="64"/>
      </patternFill>
    </fill>
    <fill>
      <patternFill patternType="solid">
        <fgColor rgb="FFB8CCE4"/>
        <bgColor indexed="64"/>
      </patternFill>
    </fill>
    <fill>
      <patternFill patternType="solid">
        <fgColor rgb="FFF79646"/>
        <bgColor indexed="64"/>
      </patternFill>
    </fill>
    <fill>
      <patternFill patternType="solid">
        <fgColor rgb="FFC6EFCE"/>
        <bgColor indexed="64"/>
      </patternFill>
    </fill>
    <fill>
      <patternFill patternType="solid">
        <fgColor rgb="FFCCC0DA"/>
        <bgColor indexed="64"/>
      </patternFill>
    </fill>
    <fill>
      <patternFill patternType="solid">
        <fgColor rgb="FFFF8080"/>
        <bgColor indexed="64"/>
      </patternFill>
    </fill>
    <fill>
      <patternFill patternType="solid">
        <fgColor rgb="FFFFFFCC"/>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rgb="FF4F81BD"/>
      </bottom>
      <diagonal/>
    </border>
    <border>
      <left style="thin">
        <color rgb="FF3F3F3F"/>
      </left>
      <right style="thin">
        <color rgb="FF3F3F3F"/>
      </right>
      <top style="thin">
        <color rgb="FF3F3F3F"/>
      </top>
      <bottom style="thin">
        <color rgb="FF3F3F3F"/>
      </bottom>
      <diagonal/>
    </border>
    <border>
      <left/>
      <right/>
      <top/>
      <bottom style="medium">
        <color rgb="FFA6BFDE"/>
      </bottom>
      <diagonal/>
    </border>
    <border>
      <left/>
      <right/>
      <top style="thin">
        <color rgb="FF4F81BD"/>
      </top>
      <bottom style="double">
        <color rgb="FF4F81BD"/>
      </bottom>
      <diagonal/>
    </border>
    <border>
      <left style="thin">
        <color rgb="FFB2B2B2"/>
      </left>
      <right style="thin">
        <color rgb="FFB2B2B2"/>
      </right>
      <top style="thin">
        <color rgb="FFB2B2B2"/>
      </top>
      <bottom style="thin">
        <color rgb="FFB2B2B2"/>
      </bottom>
      <diagonal/>
    </border>
  </borders>
  <cellStyleXfs count="72">
    <xf numFmtId="0" fontId="0" fillId="0" borderId="0">
      <alignment vertical="center"/>
    </xf>
    <xf numFmtId="0" fontId="35" fillId="0" borderId="0" applyProtection="false">
      <alignment vertical="center"/>
    </xf>
    <xf numFmtId="0" fontId="48" fillId="0" borderId="0" applyProtection="false"/>
    <xf numFmtId="0" fontId="48" fillId="0" borderId="0"/>
    <xf numFmtId="0" fontId="32" fillId="0" borderId="0"/>
    <xf numFmtId="0" fontId="32" fillId="0" borderId="0">
      <protection locked="false"/>
    </xf>
    <xf numFmtId="0" fontId="35" fillId="0" borderId="0">
      <alignment vertical="center"/>
    </xf>
    <xf numFmtId="0" fontId="47" fillId="0" borderId="0" applyProtection="false">
      <alignment vertical="center"/>
    </xf>
    <xf numFmtId="0" fontId="32" fillId="0" borderId="0" applyProtection="false">
      <alignment vertical="center"/>
    </xf>
    <xf numFmtId="0" fontId="35" fillId="0" borderId="0" applyProtection="false"/>
    <xf numFmtId="0" fontId="32" fillId="0" borderId="0">
      <alignment vertical="center"/>
    </xf>
    <xf numFmtId="0" fontId="46" fillId="0" borderId="0">
      <alignment vertical="center"/>
    </xf>
    <xf numFmtId="0" fontId="34" fillId="31" borderId="0" applyProtection="false">
      <alignment vertical="center"/>
    </xf>
    <xf numFmtId="0" fontId="32" fillId="28" borderId="0" applyProtection="false">
      <alignment vertical="center"/>
    </xf>
    <xf numFmtId="0" fontId="52" fillId="17" borderId="14" applyProtection="false">
      <alignment vertical="center"/>
    </xf>
    <xf numFmtId="0" fontId="39" fillId="26" borderId="11" applyProtection="false">
      <alignment vertical="center"/>
    </xf>
    <xf numFmtId="0" fontId="51" fillId="32" borderId="0" applyProtection="false">
      <alignment vertical="center"/>
    </xf>
    <xf numFmtId="0" fontId="49" fillId="0" borderId="13" applyProtection="false">
      <alignment vertical="center"/>
    </xf>
    <xf numFmtId="0" fontId="38" fillId="0" borderId="0">
      <alignment vertical="center"/>
    </xf>
    <xf numFmtId="0" fontId="43" fillId="0" borderId="0" applyProtection="false">
      <alignment vertical="center"/>
    </xf>
    <xf numFmtId="0" fontId="42" fillId="0" borderId="13" applyProtection="false">
      <alignment vertical="center"/>
    </xf>
    <xf numFmtId="0" fontId="32" fillId="21" borderId="0" applyProtection="false">
      <alignment vertical="center"/>
    </xf>
    <xf numFmtId="41" fontId="32" fillId="0" borderId="0" applyProtection="false">
      <alignment vertical="center"/>
    </xf>
    <xf numFmtId="0" fontId="47" fillId="0" borderId="0">
      <protection locked="false"/>
    </xf>
    <xf numFmtId="0" fontId="32" fillId="34" borderId="0" applyProtection="false">
      <alignment vertical="center"/>
    </xf>
    <xf numFmtId="0" fontId="44" fillId="0" borderId="0" applyProtection="false">
      <alignment vertical="center"/>
    </xf>
    <xf numFmtId="0" fontId="34" fillId="23" borderId="0" applyProtection="false">
      <alignment vertical="center"/>
    </xf>
    <xf numFmtId="0" fontId="38" fillId="0" borderId="0" applyProtection="false">
      <alignment vertical="center"/>
    </xf>
    <xf numFmtId="0" fontId="38" fillId="0" borderId="0">
      <protection locked="false"/>
    </xf>
    <xf numFmtId="0" fontId="35" fillId="0" borderId="0"/>
    <xf numFmtId="0" fontId="53" fillId="0" borderId="15" applyProtection="false">
      <alignment vertical="center"/>
    </xf>
    <xf numFmtId="0" fontId="54" fillId="0" borderId="16" applyProtection="false">
      <alignment vertical="center"/>
    </xf>
    <xf numFmtId="0" fontId="32" fillId="35" borderId="0" applyProtection="false">
      <alignment vertical="center"/>
    </xf>
    <xf numFmtId="0" fontId="32" fillId="37" borderId="0" applyProtection="false">
      <alignment vertical="center"/>
    </xf>
    <xf numFmtId="0" fontId="34" fillId="38" borderId="0" applyProtection="false">
      <alignment vertical="center"/>
    </xf>
    <xf numFmtId="43" fontId="32" fillId="0" borderId="0">
      <alignment vertical="top"/>
      <protection locked="false"/>
    </xf>
    <xf numFmtId="0" fontId="50" fillId="0" borderId="0" applyProtection="false">
      <alignment vertical="center"/>
    </xf>
    <xf numFmtId="0" fontId="45" fillId="0" borderId="0" applyProtection="false">
      <alignment vertical="center"/>
    </xf>
    <xf numFmtId="0" fontId="32" fillId="0" borderId="0" applyProtection="false"/>
    <xf numFmtId="0" fontId="32" fillId="40" borderId="0" applyProtection="false">
      <alignment vertical="center"/>
    </xf>
    <xf numFmtId="0" fontId="40" fillId="0" borderId="12" applyProtection="false">
      <alignment vertical="center"/>
    </xf>
    <xf numFmtId="0" fontId="53" fillId="0" borderId="0" applyProtection="false">
      <alignment vertical="center"/>
    </xf>
    <xf numFmtId="0" fontId="32" fillId="24" borderId="0" applyProtection="false">
      <alignment vertical="center"/>
    </xf>
    <xf numFmtId="42" fontId="32" fillId="0" borderId="0" applyProtection="false">
      <alignment vertical="center"/>
    </xf>
    <xf numFmtId="0" fontId="32" fillId="41" borderId="0">
      <protection locked="false"/>
    </xf>
    <xf numFmtId="0" fontId="56" fillId="0" borderId="0" applyProtection="false">
      <alignment vertical="center"/>
    </xf>
    <xf numFmtId="0" fontId="38" fillId="0" borderId="0"/>
    <xf numFmtId="0" fontId="32" fillId="20" borderId="0" applyProtection="false">
      <alignment vertical="center"/>
    </xf>
    <xf numFmtId="0" fontId="32" fillId="42" borderId="17" applyProtection="false">
      <alignment vertical="center"/>
    </xf>
    <xf numFmtId="0" fontId="34" fillId="19" borderId="0" applyProtection="false">
      <alignment vertical="center"/>
    </xf>
    <xf numFmtId="0" fontId="55" fillId="39" borderId="0" applyProtection="false">
      <alignment vertical="center"/>
    </xf>
    <xf numFmtId="0" fontId="32" fillId="18" borderId="0" applyProtection="false">
      <alignment vertical="center"/>
    </xf>
    <xf numFmtId="0" fontId="41" fillId="27" borderId="0" applyProtection="false">
      <alignment vertical="center"/>
    </xf>
    <xf numFmtId="0" fontId="48" fillId="0" borderId="0">
      <protection locked="false"/>
    </xf>
    <xf numFmtId="0" fontId="37" fillId="17" borderId="10" applyProtection="false">
      <alignment vertical="center"/>
    </xf>
    <xf numFmtId="0" fontId="34" fillId="16" borderId="0" applyProtection="false">
      <alignment vertical="center"/>
    </xf>
    <xf numFmtId="0" fontId="34" fillId="36" borderId="0" applyProtection="false">
      <alignment vertical="center"/>
    </xf>
    <xf numFmtId="0" fontId="35" fillId="0" borderId="0">
      <protection locked="false"/>
    </xf>
    <xf numFmtId="0" fontId="34" fillId="15" borderId="0" applyProtection="false">
      <alignment vertical="center"/>
    </xf>
    <xf numFmtId="0" fontId="34" fillId="14" borderId="0" applyProtection="false">
      <alignment vertical="center"/>
    </xf>
    <xf numFmtId="0" fontId="38" fillId="0" borderId="0" applyProtection="false"/>
    <xf numFmtId="0" fontId="34" fillId="29" borderId="0" applyProtection="false">
      <alignment vertical="center"/>
    </xf>
    <xf numFmtId="0" fontId="36" fillId="0" borderId="0"/>
    <xf numFmtId="9" fontId="32" fillId="0" borderId="0" applyProtection="false">
      <alignment vertical="center"/>
    </xf>
    <xf numFmtId="0" fontId="34" fillId="22" borderId="0" applyProtection="false">
      <alignment vertical="center"/>
    </xf>
    <xf numFmtId="179" fontId="32" fillId="0" borderId="0" applyProtection="false">
      <alignment vertical="center"/>
    </xf>
    <xf numFmtId="0" fontId="34" fillId="13" borderId="0" applyProtection="false">
      <alignment vertical="center"/>
    </xf>
    <xf numFmtId="0" fontId="32" fillId="33" borderId="0" applyProtection="false">
      <alignment vertical="center"/>
    </xf>
    <xf numFmtId="0" fontId="33" fillId="12" borderId="10" applyProtection="false">
      <alignment vertical="center"/>
    </xf>
    <xf numFmtId="0" fontId="32" fillId="11" borderId="0" applyProtection="false">
      <alignment vertical="center"/>
    </xf>
    <xf numFmtId="0" fontId="34" fillId="30" borderId="0" applyProtection="false">
      <alignment vertical="center"/>
    </xf>
    <xf numFmtId="0" fontId="32" fillId="25" borderId="0" applyProtection="false">
      <alignment vertical="center"/>
    </xf>
  </cellStyleXfs>
  <cellXfs count="184">
    <xf numFmtId="0" fontId="0" fillId="0" borderId="0" xfId="0" applyAlignment="true">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2" borderId="0" xfId="5" applyNumberFormat="true" applyFont="true" applyFill="true" applyAlignment="true" applyProtection="true">
      <alignment horizontal="center" vertical="center" wrapText="true"/>
    </xf>
    <xf numFmtId="0" fontId="4" fillId="2" borderId="0" xfId="5" applyNumberFormat="true" applyFont="true" applyFill="true" applyAlignment="true" applyProtection="true">
      <alignment horizontal="center" vertical="center" wrapText="true"/>
    </xf>
    <xf numFmtId="0" fontId="5" fillId="0" borderId="1" xfId="5" applyNumberFormat="true" applyFont="true" applyFill="true" applyBorder="true" applyAlignment="true" applyProtection="true">
      <alignment horizontal="center" vertical="center" wrapText="true"/>
    </xf>
    <xf numFmtId="0" fontId="5" fillId="2" borderId="1" xfId="5" applyNumberFormat="true" applyFont="true" applyFill="true" applyBorder="true" applyAlignment="true" applyProtection="true">
      <alignment horizontal="center" vertical="center" wrapText="true"/>
    </xf>
    <xf numFmtId="0" fontId="5" fillId="2" borderId="2" xfId="5" applyNumberFormat="true" applyFont="true" applyFill="true" applyBorder="true" applyAlignment="true" applyProtection="true">
      <alignment horizontal="center" vertical="center" wrapText="true"/>
    </xf>
    <xf numFmtId="0" fontId="5" fillId="2" borderId="3" xfId="5" applyNumberFormat="true" applyFont="true" applyFill="true" applyBorder="true" applyAlignment="true" applyProtection="true">
      <alignment horizontal="center" vertical="center" wrapText="true"/>
    </xf>
    <xf numFmtId="49" fontId="6" fillId="0" borderId="1" xfId="0" applyNumberFormat="true" applyFont="true" applyFill="true" applyBorder="true" applyAlignment="true">
      <alignment horizontal="center" vertical="center" wrapText="true"/>
    </xf>
    <xf numFmtId="180" fontId="6" fillId="0" borderId="1" xfId="0" applyNumberFormat="true" applyFont="true" applyFill="true" applyBorder="true" applyAlignment="true">
      <alignment horizontal="center" vertical="center" wrapText="true"/>
    </xf>
    <xf numFmtId="0" fontId="7" fillId="0" borderId="1" xfId="5" applyNumberFormat="true" applyFont="true" applyFill="true" applyBorder="true" applyAlignment="true" applyProtection="true">
      <alignment horizontal="center" vertical="center" wrapText="true"/>
    </xf>
    <xf numFmtId="180" fontId="6" fillId="0" borderId="1" xfId="5" applyNumberFormat="true" applyFont="true" applyFill="true" applyBorder="true" applyAlignment="true" applyProtection="true">
      <alignment horizontal="center" vertical="center" wrapText="true"/>
    </xf>
    <xf numFmtId="0" fontId="7" fillId="0" borderId="3" xfId="5" applyNumberFormat="true" applyFont="true" applyFill="true" applyBorder="true" applyAlignment="true" applyProtection="true">
      <alignment horizontal="center" vertical="center" wrapText="true"/>
    </xf>
    <xf numFmtId="180" fontId="8" fillId="3" borderId="1" xfId="5" applyNumberFormat="true" applyFont="true" applyFill="true" applyBorder="true" applyAlignment="true" applyProtection="true">
      <alignment horizontal="center" vertical="center" wrapText="true"/>
    </xf>
    <xf numFmtId="0" fontId="9" fillId="0" borderId="0" xfId="0" applyFont="true" applyFill="true" applyAlignment="true">
      <alignment horizontal="center" vertical="center" wrapText="true"/>
    </xf>
    <xf numFmtId="0" fontId="9" fillId="0" borderId="0" xfId="0" applyFont="true" applyAlignment="true">
      <alignment vertical="center"/>
    </xf>
    <xf numFmtId="0" fontId="10" fillId="2" borderId="0" xfId="5" applyNumberFormat="true" applyFont="true" applyFill="true" applyBorder="true" applyAlignment="true" applyProtection="true">
      <alignment horizontal="center" vertical="center" wrapText="true"/>
    </xf>
    <xf numFmtId="0" fontId="6" fillId="0" borderId="1" xfId="5" applyNumberFormat="true" applyFont="true" applyFill="true" applyBorder="true" applyAlignment="true" applyProtection="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178" fontId="11" fillId="0" borderId="1" xfId="5" applyNumberFormat="true" applyFont="true" applyFill="true" applyBorder="true" applyAlignment="true" applyProtection="true">
      <alignment horizontal="center" vertical="center" wrapText="true"/>
    </xf>
    <xf numFmtId="181" fontId="10" fillId="2" borderId="0" xfId="5" applyNumberFormat="true" applyFont="true" applyFill="true" applyBorder="true" applyAlignment="true" applyProtection="true">
      <alignment horizontal="center" vertical="center" wrapText="true"/>
    </xf>
    <xf numFmtId="181" fontId="5" fillId="2" borderId="1" xfId="5" applyNumberFormat="true" applyFont="true" applyFill="true" applyBorder="true" applyAlignment="true" applyProtection="true">
      <alignment horizontal="center" vertical="center" wrapText="true"/>
    </xf>
    <xf numFmtId="181" fontId="12" fillId="2" borderId="0" xfId="5" applyNumberFormat="true" applyFont="true" applyFill="true" applyAlignment="true" applyProtection="true">
      <alignment horizontal="center" vertical="center" wrapText="true"/>
    </xf>
    <xf numFmtId="0" fontId="13" fillId="0" borderId="1" xfId="5" applyNumberFormat="true" applyFont="true" applyFill="true" applyBorder="true" applyAlignment="true" applyProtection="true">
      <alignment horizontal="center" vertical="center" wrapText="true"/>
    </xf>
    <xf numFmtId="0" fontId="14" fillId="0" borderId="1" xfId="0" applyFont="true" applyBorder="true" applyAlignment="true">
      <alignment horizontal="center" vertical="center"/>
    </xf>
    <xf numFmtId="0" fontId="15" fillId="0" borderId="1" xfId="5" applyNumberFormat="true" applyFont="true" applyFill="true" applyBorder="true" applyAlignment="true" applyProtection="true">
      <alignment horizontal="center" vertical="center" wrapText="true"/>
    </xf>
    <xf numFmtId="0" fontId="16" fillId="0" borderId="0" xfId="0" applyFont="true" applyAlignment="true">
      <alignment vertical="center"/>
    </xf>
    <xf numFmtId="0" fontId="17" fillId="0" borderId="0" xfId="0" applyFont="true" applyFill="true" applyBorder="true" applyAlignment="true">
      <alignment vertical="center" wrapText="true"/>
    </xf>
    <xf numFmtId="0" fontId="18" fillId="0" borderId="0" xfId="0" applyFont="true" applyFill="true" applyBorder="true" applyAlignment="true">
      <alignment vertical="center" wrapText="true"/>
    </xf>
    <xf numFmtId="49" fontId="18" fillId="0" borderId="0" xfId="0" applyNumberFormat="true" applyFont="true" applyFill="true" applyBorder="true" applyAlignment="true">
      <alignment vertical="center" wrapText="true"/>
    </xf>
    <xf numFmtId="49" fontId="18" fillId="0" borderId="0" xfId="0" applyNumberFormat="true" applyFont="true" applyFill="true" applyBorder="true" applyAlignment="true">
      <alignment horizontal="center" vertical="center" wrapText="true"/>
    </xf>
    <xf numFmtId="180" fontId="18" fillId="0" borderId="0" xfId="0" applyNumberFormat="true" applyFont="true" applyFill="true" applyBorder="true" applyAlignment="true">
      <alignment vertical="center" wrapText="true"/>
    </xf>
    <xf numFmtId="0" fontId="18" fillId="0" borderId="0" xfId="0" applyFont="true" applyFill="true" applyBorder="true" applyAlignment="true">
      <alignment horizontal="center" vertical="center" wrapText="true"/>
    </xf>
    <xf numFmtId="180" fontId="18" fillId="0" borderId="0" xfId="0" applyNumberFormat="true" applyFont="true" applyFill="true" applyBorder="true" applyAlignment="true">
      <alignment horizontal="center" vertical="center" wrapText="true"/>
    </xf>
    <xf numFmtId="181" fontId="18" fillId="0" borderId="0" xfId="0" applyNumberFormat="true" applyFont="true" applyFill="true" applyBorder="true" applyAlignment="true">
      <alignment horizontal="center" vertical="center" wrapText="true"/>
    </xf>
    <xf numFmtId="0" fontId="19" fillId="0" borderId="0" xfId="5" applyNumberFormat="true" applyFont="true" applyFill="true" applyAlignment="true" applyProtection="true">
      <alignment horizontal="center" vertical="center" wrapText="true"/>
    </xf>
    <xf numFmtId="0" fontId="20" fillId="2" borderId="0" xfId="5" applyNumberFormat="true" applyFont="true" applyFill="true" applyAlignment="true" applyProtection="true">
      <alignment vertical="center"/>
    </xf>
    <xf numFmtId="0" fontId="21" fillId="2" borderId="0" xfId="5" applyNumberFormat="true" applyFont="true" applyFill="true" applyBorder="true" applyAlignment="true" applyProtection="true">
      <alignment vertical="center"/>
    </xf>
    <xf numFmtId="0" fontId="22" fillId="0" borderId="2" xfId="0" applyFont="true" applyFill="true" applyBorder="true" applyAlignment="true">
      <alignment horizontal="center" vertical="center"/>
    </xf>
    <xf numFmtId="0" fontId="23" fillId="0" borderId="2" xfId="0" applyFont="true" applyFill="true" applyBorder="true" applyAlignment="true">
      <alignment horizontal="center" vertical="center" wrapText="true"/>
    </xf>
    <xf numFmtId="0" fontId="23" fillId="0" borderId="1" xfId="0" applyFont="true" applyFill="true" applyBorder="true" applyAlignment="true">
      <alignment horizontal="center" vertical="center" wrapText="true"/>
    </xf>
    <xf numFmtId="177" fontId="23" fillId="0" borderId="1" xfId="0" applyNumberFormat="true" applyFont="true" applyFill="true" applyBorder="true" applyAlignment="true">
      <alignment horizontal="center" vertical="center" wrapText="true"/>
    </xf>
    <xf numFmtId="0" fontId="22" fillId="0" borderId="3" xfId="0" applyFont="true" applyFill="true" applyBorder="true" applyAlignment="true">
      <alignment horizontal="center" vertical="center"/>
    </xf>
    <xf numFmtId="0" fontId="23" fillId="0" borderId="3" xfId="0" applyFont="true" applyFill="true" applyBorder="true" applyAlignment="true">
      <alignment horizontal="center" vertical="center" wrapText="true"/>
    </xf>
    <xf numFmtId="0" fontId="24" fillId="0" borderId="1" xfId="5" applyNumberFormat="true" applyFont="true" applyFill="true" applyBorder="true" applyAlignment="true" applyProtection="true">
      <alignment horizontal="center" vertical="center" wrapText="true"/>
    </xf>
    <xf numFmtId="49" fontId="23" fillId="0" borderId="4" xfId="0" applyNumberFormat="true" applyFont="true" applyFill="true" applyBorder="true" applyAlignment="true">
      <alignment horizontal="center" vertical="center" wrapText="true"/>
    </xf>
    <xf numFmtId="49" fontId="23" fillId="0" borderId="5"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49" fontId="23" fillId="0" borderId="1" xfId="0" applyNumberFormat="true" applyFont="true" applyFill="true" applyBorder="true" applyAlignment="true">
      <alignment horizontal="center" vertical="center" wrapText="true"/>
    </xf>
    <xf numFmtId="0" fontId="21" fillId="2" borderId="0" xfId="5" applyNumberFormat="true" applyFont="true" applyFill="true" applyBorder="true" applyAlignment="true" applyProtection="true">
      <alignment vertical="center" wrapText="true"/>
    </xf>
    <xf numFmtId="0" fontId="23" fillId="0" borderId="1" xfId="6"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80" fontId="7" fillId="0" borderId="1" xfId="0" applyNumberFormat="true"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180" fontId="7" fillId="0" borderId="3" xfId="0" applyNumberFormat="true" applyFont="true" applyFill="true" applyBorder="true" applyAlignment="true">
      <alignment horizontal="center" vertical="center" wrapText="true"/>
    </xf>
    <xf numFmtId="180" fontId="8" fillId="4" borderId="1" xfId="0" applyNumberFormat="true" applyFont="true" applyFill="true" applyBorder="true" applyAlignment="true">
      <alignment horizontal="center" vertical="center" wrapText="true"/>
    </xf>
    <xf numFmtId="180" fontId="25" fillId="5" borderId="1" xfId="0" applyNumberFormat="true" applyFont="true" applyFill="true" applyBorder="true" applyAlignment="true">
      <alignment horizontal="center" vertical="center" wrapText="true"/>
    </xf>
    <xf numFmtId="181" fontId="6" fillId="0" borderId="1" xfId="0" applyNumberFormat="true" applyFont="true" applyFill="true" applyBorder="true" applyAlignment="true">
      <alignment horizontal="center" vertical="center" wrapText="true"/>
    </xf>
    <xf numFmtId="181" fontId="20" fillId="2" borderId="0" xfId="5" applyNumberFormat="true" applyFont="true" applyFill="true" applyAlignment="true" applyProtection="true">
      <alignment horizontal="center" vertical="center" wrapText="true"/>
    </xf>
    <xf numFmtId="180" fontId="7" fillId="2" borderId="1" xfId="0" applyNumberFormat="true" applyFont="true" applyFill="true" applyBorder="true" applyAlignment="true">
      <alignment horizontal="center" vertical="center" wrapText="true"/>
    </xf>
    <xf numFmtId="49" fontId="26" fillId="6" borderId="1" xfId="0" applyNumberFormat="true" applyFont="true" applyFill="true" applyBorder="true" applyAlignment="true">
      <alignment horizontal="center" vertical="center" wrapText="true"/>
    </xf>
    <xf numFmtId="0" fontId="27"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80" fontId="7" fillId="0" borderId="2" xfId="0" applyNumberFormat="true" applyFont="true" applyFill="true" applyBorder="true" applyAlignment="true">
      <alignment horizontal="center" vertical="center" wrapText="true"/>
    </xf>
    <xf numFmtId="0" fontId="28" fillId="0" borderId="0" xfId="0" applyFont="true" applyAlignment="true">
      <alignment horizontal="center" vertical="center"/>
    </xf>
    <xf numFmtId="0" fontId="29" fillId="0" borderId="0" xfId="0" applyFont="true" applyFill="true" applyBorder="true" applyAlignment="true">
      <alignment vertical="center"/>
    </xf>
    <xf numFmtId="0" fontId="0" fillId="0" borderId="0" xfId="0"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20" fillId="0" borderId="0" xfId="0" applyFont="true" applyFill="true" applyBorder="true" applyAlignment="true">
      <alignment horizontal="center" vertical="center"/>
    </xf>
    <xf numFmtId="0" fontId="30" fillId="0" borderId="0" xfId="0" applyFont="true" applyFill="true" applyBorder="true" applyAlignment="true">
      <alignment horizontal="center" vertical="center"/>
    </xf>
    <xf numFmtId="0" fontId="11" fillId="3" borderId="0" xfId="0" applyFont="true" applyFill="true" applyBorder="true" applyAlignment="true">
      <alignment horizontal="center" vertical="center"/>
    </xf>
    <xf numFmtId="0" fontId="11" fillId="0" borderId="0" xfId="0" applyFont="true" applyFill="true" applyBorder="true" applyAlignment="true">
      <alignment horizontal="center" vertical="center"/>
    </xf>
    <xf numFmtId="0" fontId="30" fillId="0" borderId="0" xfId="0" applyFont="true" applyAlignment="true">
      <alignment vertical="center"/>
    </xf>
    <xf numFmtId="0" fontId="11" fillId="7" borderId="0" xfId="0" applyFont="true" applyFill="true" applyBorder="true" applyAlignment="true">
      <alignment horizontal="center" vertical="center"/>
    </xf>
    <xf numFmtId="0" fontId="11" fillId="8" borderId="0" xfId="0" applyFont="true" applyFill="true" applyBorder="true" applyAlignment="true">
      <alignment horizontal="center" vertical="center"/>
    </xf>
    <xf numFmtId="0" fontId="11" fillId="9" borderId="0" xfId="0" applyFont="true" applyFill="true" applyBorder="true" applyAlignment="true">
      <alignment horizontal="center" vertical="center"/>
    </xf>
    <xf numFmtId="0" fontId="11" fillId="10" borderId="0" xfId="0" applyFont="true" applyFill="true" applyBorder="true" applyAlignment="true">
      <alignment horizontal="center" vertical="center"/>
    </xf>
    <xf numFmtId="49" fontId="0" fillId="0" borderId="0" xfId="0" applyNumberFormat="true" applyFont="true" applyFill="true" applyAlignment="true">
      <alignment horizontal="center" vertical="center" wrapText="true"/>
    </xf>
    <xf numFmtId="0" fontId="30" fillId="0" borderId="0" xfId="0" applyFont="true" applyFill="true" applyAlignment="true">
      <alignment horizontal="center" vertical="center" wrapText="true"/>
    </xf>
    <xf numFmtId="0" fontId="0" fillId="0" borderId="0" xfId="0" applyFont="true" applyFill="true" applyAlignment="true">
      <alignment horizontal="left" vertical="center" wrapText="true"/>
    </xf>
    <xf numFmtId="0" fontId="0" fillId="0" borderId="0" xfId="0" applyFont="true" applyFill="true" applyAlignment="true">
      <alignment horizontal="center" vertical="center" wrapText="true"/>
    </xf>
    <xf numFmtId="0" fontId="0" fillId="0" borderId="0" xfId="0" applyFont="true" applyAlignment="true">
      <alignment horizontal="center" vertical="center" wrapText="true"/>
    </xf>
    <xf numFmtId="176" fontId="0" fillId="0" borderId="0" xfId="0" applyNumberFormat="true" applyFont="true" applyAlignment="true">
      <alignment horizontal="center" vertical="center" wrapText="true"/>
    </xf>
    <xf numFmtId="178" fontId="0" fillId="0" borderId="0" xfId="0" applyNumberFormat="true" applyFont="true" applyFill="true" applyAlignment="true">
      <alignment horizontal="center" vertical="center" wrapText="true"/>
    </xf>
    <xf numFmtId="180" fontId="30" fillId="0" borderId="0" xfId="0" applyNumberFormat="true" applyFont="true" applyFill="true" applyAlignment="true">
      <alignment horizontal="center" vertical="center" wrapText="true"/>
    </xf>
    <xf numFmtId="0" fontId="0" fillId="0" borderId="0" xfId="0" applyNumberFormat="true" applyFont="true" applyFill="true" applyAlignment="true">
      <alignment horizontal="center" vertical="center" wrapText="true"/>
    </xf>
    <xf numFmtId="0" fontId="0" fillId="0" borderId="0" xfId="0" applyFont="true" applyFill="true" applyAlignment="true">
      <alignment horizontal="center" vertical="center"/>
    </xf>
    <xf numFmtId="49" fontId="31" fillId="0" borderId="0" xfId="5" applyNumberFormat="true" applyFont="true" applyFill="true" applyAlignment="true" applyProtection="true">
      <alignment horizontal="center" vertical="center" wrapText="true"/>
    </xf>
    <xf numFmtId="49" fontId="20" fillId="0" borderId="0" xfId="5" applyNumberFormat="true" applyFont="true" applyFill="true" applyBorder="true" applyAlignment="true" applyProtection="true">
      <alignment horizontal="left" vertical="center" wrapText="true"/>
    </xf>
    <xf numFmtId="178" fontId="20" fillId="0" borderId="0" xfId="5" applyNumberFormat="true" applyFont="true" applyFill="true" applyBorder="true" applyAlignment="true" applyProtection="true">
      <alignment horizontal="left" vertical="center" wrapText="true"/>
    </xf>
    <xf numFmtId="49" fontId="20" fillId="0" borderId="1" xfId="5" applyNumberFormat="true" applyFont="true" applyFill="true" applyBorder="true" applyAlignment="true" applyProtection="true">
      <alignment horizontal="center" vertical="center" wrapText="true"/>
    </xf>
    <xf numFmtId="178" fontId="20" fillId="0" borderId="1" xfId="5" applyNumberFormat="true" applyFont="true" applyFill="true" applyBorder="true" applyAlignment="true" applyProtection="true">
      <alignment horizontal="center" vertical="center" wrapText="true"/>
    </xf>
    <xf numFmtId="178" fontId="20" fillId="0" borderId="1" xfId="0" applyNumberFormat="true" applyFont="true" applyFill="true" applyBorder="true" applyAlignment="true">
      <alignment horizontal="center" vertical="center" wrapText="true"/>
    </xf>
    <xf numFmtId="49" fontId="11" fillId="0" borderId="1" xfId="5" applyNumberFormat="true" applyFont="true" applyFill="true" applyBorder="true" applyAlignment="true" applyProtection="true">
      <alignment horizontal="center" vertical="center" wrapText="true"/>
    </xf>
    <xf numFmtId="49" fontId="11" fillId="0" borderId="1" xfId="0" applyNumberFormat="true" applyFont="true" applyFill="true" applyBorder="true" applyAlignment="true">
      <alignment horizontal="center" vertical="center" wrapText="true"/>
    </xf>
    <xf numFmtId="178" fontId="11" fillId="0" borderId="1" xfId="0" applyNumberFormat="true" applyFont="true" applyFill="true" applyBorder="true" applyAlignment="true">
      <alignment horizontal="center" vertical="center" wrapText="true"/>
    </xf>
    <xf numFmtId="49" fontId="11" fillId="3" borderId="1" xfId="0" applyNumberFormat="true" applyFont="true" applyFill="true" applyBorder="true" applyAlignment="true">
      <alignment horizontal="left" vertical="center" wrapText="true"/>
    </xf>
    <xf numFmtId="178" fontId="11" fillId="3" borderId="1" xfId="0" applyNumberFormat="true" applyFont="true" applyFill="true" applyBorder="true" applyAlignment="true">
      <alignment horizontal="left" vertical="center" wrapText="true"/>
    </xf>
    <xf numFmtId="49" fontId="30" fillId="0" borderId="1" xfId="0" applyNumberFormat="true" applyFont="true" applyFill="true" applyBorder="true" applyAlignment="true">
      <alignment horizontal="center" vertical="center" wrapText="true"/>
    </xf>
    <xf numFmtId="178" fontId="30" fillId="0" borderId="1" xfId="0" applyNumberFormat="true" applyFont="true" applyFill="true" applyBorder="true" applyAlignment="true">
      <alignment horizontal="center" vertical="center" wrapText="true"/>
    </xf>
    <xf numFmtId="49" fontId="11" fillId="7" borderId="1" xfId="0" applyNumberFormat="true" applyFont="true" applyFill="true" applyBorder="true" applyAlignment="true">
      <alignment horizontal="left" vertical="center" wrapText="true"/>
    </xf>
    <xf numFmtId="178" fontId="11" fillId="7" borderId="1" xfId="0" applyNumberFormat="true" applyFont="true" applyFill="true" applyBorder="true" applyAlignment="true">
      <alignment horizontal="left" vertical="center" wrapText="true"/>
    </xf>
    <xf numFmtId="49" fontId="11" fillId="8" borderId="1" xfId="0" applyNumberFormat="true" applyFont="true" applyFill="true" applyBorder="true" applyAlignment="true">
      <alignment horizontal="left" vertical="center" wrapText="true"/>
    </xf>
    <xf numFmtId="178" fontId="11" fillId="8" borderId="1" xfId="0" applyNumberFormat="true" applyFont="true" applyFill="true" applyBorder="true" applyAlignment="true">
      <alignment horizontal="left" vertical="center" wrapText="true"/>
    </xf>
    <xf numFmtId="49" fontId="11" fillId="9" borderId="1" xfId="0" applyNumberFormat="true" applyFont="true" applyFill="true" applyBorder="true" applyAlignment="true">
      <alignment horizontal="left" vertical="center" wrapText="true"/>
    </xf>
    <xf numFmtId="178" fontId="11" fillId="9" borderId="1" xfId="0" applyNumberFormat="true" applyFont="true" applyFill="true" applyBorder="true" applyAlignment="true">
      <alignment horizontal="left" vertical="center" wrapText="true"/>
    </xf>
    <xf numFmtId="49" fontId="11" fillId="10" borderId="1" xfId="0" applyNumberFormat="true" applyFont="true" applyFill="true" applyBorder="true" applyAlignment="true">
      <alignment horizontal="center" vertical="center" wrapText="true"/>
    </xf>
    <xf numFmtId="178" fontId="11" fillId="10" borderId="1" xfId="0" applyNumberFormat="true" applyFont="true" applyFill="true" applyBorder="true" applyAlignment="true">
      <alignment horizontal="center" vertical="center" wrapText="true"/>
    </xf>
    <xf numFmtId="49" fontId="30" fillId="0" borderId="3" xfId="0" applyNumberFormat="true" applyFont="true" applyFill="true" applyBorder="true" applyAlignment="true">
      <alignment horizontal="center" vertical="center" wrapText="true"/>
    </xf>
    <xf numFmtId="178" fontId="20" fillId="0" borderId="0" xfId="5" applyNumberFormat="true" applyFont="true" applyFill="true" applyBorder="true" applyAlignment="true" applyProtection="true">
      <alignment horizontal="center" vertical="center" wrapText="true"/>
    </xf>
    <xf numFmtId="178" fontId="20" fillId="2" borderId="0" xfId="5" applyNumberFormat="true" applyFont="true" applyFill="true" applyBorder="true" applyAlignment="true" applyProtection="true">
      <alignment horizontal="center" vertical="center" wrapText="true"/>
    </xf>
    <xf numFmtId="178" fontId="20" fillId="0" borderId="2" xfId="5" applyNumberFormat="true" applyFont="true" applyFill="true" applyBorder="true" applyAlignment="true" applyProtection="true">
      <alignment horizontal="center" vertical="center" wrapText="true"/>
    </xf>
    <xf numFmtId="178" fontId="20" fillId="2" borderId="1" xfId="5" applyNumberFormat="true" applyFont="true" applyFill="true" applyBorder="true" applyAlignment="true" applyProtection="true">
      <alignment horizontal="center" vertical="center" wrapText="true"/>
    </xf>
    <xf numFmtId="178" fontId="20" fillId="0" borderId="3" xfId="5" applyNumberFormat="true" applyFont="true" applyFill="true" applyBorder="true" applyAlignment="true" applyProtection="true">
      <alignment horizontal="center" vertical="center" wrapText="true"/>
    </xf>
    <xf numFmtId="178" fontId="11" fillId="3" borderId="1" xfId="0" applyNumberFormat="true" applyFont="true" applyFill="true" applyBorder="true" applyAlignment="true">
      <alignment horizontal="center" vertical="center" wrapText="true"/>
    </xf>
    <xf numFmtId="178" fontId="11" fillId="3" borderId="4" xfId="0" applyNumberFormat="true" applyFont="true" applyFill="true" applyBorder="true" applyAlignment="true">
      <alignment horizontal="center" vertical="center" wrapText="true"/>
    </xf>
    <xf numFmtId="178" fontId="11" fillId="3" borderId="6" xfId="0" applyNumberFormat="true" applyFont="true" applyFill="true" applyBorder="true" applyAlignment="true">
      <alignment horizontal="center" vertical="center" wrapText="true"/>
    </xf>
    <xf numFmtId="178" fontId="11" fillId="0" borderId="1" xfId="0" applyNumberFormat="true" applyFont="true" applyFill="true" applyBorder="true" applyAlignment="true">
      <alignment horizontal="left" vertical="center" wrapText="true"/>
    </xf>
    <xf numFmtId="178" fontId="30" fillId="0" borderId="2"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left" vertical="center" wrapText="true"/>
    </xf>
    <xf numFmtId="178" fontId="11" fillId="7" borderId="1" xfId="0" applyNumberFormat="true" applyFont="true" applyFill="true" applyBorder="true" applyAlignment="true">
      <alignment horizontal="center" vertical="center" wrapText="true"/>
    </xf>
    <xf numFmtId="178" fontId="11" fillId="7" borderId="4" xfId="0" applyNumberFormat="true" applyFont="true" applyFill="true" applyBorder="true" applyAlignment="true">
      <alignment horizontal="center" vertical="center" wrapText="true"/>
    </xf>
    <xf numFmtId="178" fontId="11" fillId="7" borderId="6" xfId="0" applyNumberFormat="true" applyFont="true" applyFill="true" applyBorder="true" applyAlignment="true">
      <alignment horizontal="center" vertical="center" wrapText="true"/>
    </xf>
    <xf numFmtId="178" fontId="30" fillId="0" borderId="1" xfId="0" applyNumberFormat="true" applyFont="true" applyFill="true" applyBorder="true" applyAlignment="true">
      <alignment horizontal="left" vertical="center" wrapText="true"/>
    </xf>
    <xf numFmtId="178" fontId="11" fillId="8" borderId="1" xfId="0" applyNumberFormat="true" applyFont="true" applyFill="true" applyBorder="true" applyAlignment="true">
      <alignment horizontal="center" vertical="center" wrapText="true"/>
    </xf>
    <xf numFmtId="178" fontId="11" fillId="8" borderId="4" xfId="0" applyNumberFormat="true" applyFont="true" applyFill="true" applyBorder="true" applyAlignment="true">
      <alignment horizontal="center" vertical="center" wrapText="true"/>
    </xf>
    <xf numFmtId="178" fontId="11" fillId="8" borderId="6" xfId="0" applyNumberFormat="true" applyFont="true" applyFill="true" applyBorder="true" applyAlignment="true">
      <alignment horizontal="center" vertical="center" wrapText="true"/>
    </xf>
    <xf numFmtId="178" fontId="11" fillId="9" borderId="1" xfId="0" applyNumberFormat="true" applyFont="true" applyFill="true" applyBorder="true" applyAlignment="true">
      <alignment horizontal="center" vertical="center" wrapText="true"/>
    </xf>
    <xf numFmtId="178" fontId="11" fillId="9" borderId="7" xfId="0" applyNumberFormat="true" applyFont="true" applyFill="true" applyBorder="true" applyAlignment="true">
      <alignment horizontal="center" vertical="center" wrapText="true"/>
    </xf>
    <xf numFmtId="178" fontId="11" fillId="9" borderId="8" xfId="0" applyNumberFormat="true" applyFont="true" applyFill="true" applyBorder="true" applyAlignment="true">
      <alignment horizontal="center" vertical="center" wrapText="true"/>
    </xf>
    <xf numFmtId="178" fontId="11" fillId="10" borderId="2" xfId="0" applyNumberFormat="true" applyFont="true" applyFill="true" applyBorder="true" applyAlignment="true">
      <alignment horizontal="center" vertical="center" wrapText="true"/>
    </xf>
    <xf numFmtId="178" fontId="11" fillId="10" borderId="7" xfId="0" applyNumberFormat="true" applyFont="true" applyFill="true" applyBorder="true" applyAlignment="true">
      <alignment horizontal="center" vertical="center" wrapText="true"/>
    </xf>
    <xf numFmtId="178" fontId="11" fillId="10" borderId="8" xfId="0" applyNumberFormat="true" applyFont="true" applyFill="true" applyBorder="true" applyAlignment="true">
      <alignment horizontal="center" vertical="center" wrapText="true"/>
    </xf>
    <xf numFmtId="178" fontId="20" fillId="2" borderId="2" xfId="5" applyNumberFormat="true" applyFont="true" applyFill="true" applyBorder="true" applyAlignment="true" applyProtection="true">
      <alignment horizontal="center" vertical="center" wrapText="true"/>
    </xf>
    <xf numFmtId="178" fontId="20" fillId="2" borderId="3" xfId="5" applyNumberFormat="true" applyFont="true" applyFill="true" applyBorder="true" applyAlignment="true" applyProtection="true">
      <alignment horizontal="center" vertical="center" wrapText="true"/>
    </xf>
    <xf numFmtId="178" fontId="11" fillId="3" borderId="5" xfId="0" applyNumberFormat="true" applyFont="true" applyFill="true" applyBorder="true" applyAlignment="true">
      <alignment horizontal="center" vertical="center" wrapText="true"/>
    </xf>
    <xf numFmtId="178" fontId="11" fillId="7" borderId="5" xfId="0" applyNumberFormat="true" applyFont="true" applyFill="true" applyBorder="true" applyAlignment="true">
      <alignment horizontal="center" vertical="center" wrapText="true"/>
    </xf>
    <xf numFmtId="178" fontId="11" fillId="8" borderId="5" xfId="0" applyNumberFormat="true" applyFont="true" applyFill="true" applyBorder="true" applyAlignment="true">
      <alignment horizontal="center" vertical="center" wrapText="true"/>
    </xf>
    <xf numFmtId="178" fontId="11" fillId="9" borderId="9" xfId="0" applyNumberFormat="true" applyFont="true" applyFill="true" applyBorder="true" applyAlignment="true">
      <alignment horizontal="center" vertical="center" wrapText="true"/>
    </xf>
    <xf numFmtId="178" fontId="30" fillId="9" borderId="1" xfId="0" applyNumberFormat="true" applyFont="true" applyFill="true" applyBorder="true" applyAlignment="true">
      <alignment horizontal="center" vertical="center" wrapText="true"/>
    </xf>
    <xf numFmtId="178" fontId="11" fillId="10" borderId="9" xfId="0" applyNumberFormat="true" applyFont="true" applyFill="true" applyBorder="true" applyAlignment="true">
      <alignment horizontal="center" vertical="center" wrapText="true"/>
    </xf>
    <xf numFmtId="178" fontId="30" fillId="10" borderId="2" xfId="0" applyNumberFormat="true" applyFont="true" applyFill="true" applyBorder="true" applyAlignment="true">
      <alignment horizontal="center" vertical="center" wrapText="true"/>
    </xf>
    <xf numFmtId="180" fontId="11" fillId="0" borderId="0" xfId="5" applyNumberFormat="true" applyFont="true" applyFill="true" applyBorder="true" applyAlignment="true" applyProtection="true">
      <alignment horizontal="center" vertical="center" wrapText="true"/>
    </xf>
    <xf numFmtId="180" fontId="11" fillId="0" borderId="1" xfId="5" applyNumberFormat="true" applyFont="true" applyFill="true" applyBorder="true" applyAlignment="true" applyProtection="true">
      <alignment horizontal="center" vertical="center" wrapText="true"/>
    </xf>
    <xf numFmtId="180" fontId="11" fillId="3" borderId="1" xfId="0" applyNumberFormat="true" applyFont="true" applyFill="true" applyBorder="true" applyAlignment="true">
      <alignment horizontal="center" vertical="center" wrapText="true"/>
    </xf>
    <xf numFmtId="180" fontId="30" fillId="0" borderId="1" xfId="0" applyNumberFormat="true" applyFont="true" applyFill="true" applyBorder="true" applyAlignment="true">
      <alignment horizontal="center" vertical="center" wrapText="true"/>
    </xf>
    <xf numFmtId="180" fontId="11" fillId="7" borderId="1" xfId="0" applyNumberFormat="true" applyFont="true" applyFill="true" applyBorder="true" applyAlignment="true">
      <alignment horizontal="center" vertical="center" wrapText="true"/>
    </xf>
    <xf numFmtId="178" fontId="30" fillId="0" borderId="0" xfId="0" applyNumberFormat="true" applyFont="true" applyFill="true" applyBorder="true" applyAlignment="true">
      <alignment horizontal="center" vertical="center"/>
    </xf>
    <xf numFmtId="180" fontId="30" fillId="8" borderId="1" xfId="0" applyNumberFormat="true" applyFont="true" applyFill="true" applyBorder="true" applyAlignment="true">
      <alignment horizontal="center" vertical="center" wrapText="true"/>
    </xf>
    <xf numFmtId="178" fontId="30" fillId="8" borderId="1" xfId="0" applyNumberFormat="true" applyFont="true" applyFill="true" applyBorder="true" applyAlignment="true">
      <alignment horizontal="center" vertical="center" wrapText="true"/>
    </xf>
    <xf numFmtId="180" fontId="30" fillId="9" borderId="1" xfId="0" applyNumberFormat="true" applyFont="true" applyFill="true" applyBorder="true" applyAlignment="true">
      <alignment horizontal="center" vertical="center" wrapText="true"/>
    </xf>
    <xf numFmtId="180" fontId="11" fillId="10" borderId="2" xfId="0" applyNumberFormat="true" applyFont="true" applyFill="true" applyBorder="true" applyAlignment="true">
      <alignment horizontal="center" vertical="center" wrapText="true"/>
    </xf>
    <xf numFmtId="178" fontId="11" fillId="0" borderId="2" xfId="0" applyNumberFormat="true" applyFont="true" applyFill="true" applyBorder="true" applyAlignment="true">
      <alignment horizontal="center" vertical="center" wrapText="true"/>
    </xf>
    <xf numFmtId="178" fontId="0" fillId="0" borderId="0" xfId="0" applyNumberFormat="true" applyFont="true" applyFill="true" applyAlignment="true">
      <alignment horizontal="center" vertical="center"/>
    </xf>
    <xf numFmtId="178" fontId="20" fillId="0" borderId="0" xfId="5" applyNumberFormat="true" applyFont="true" applyFill="true" applyAlignment="true" applyProtection="true">
      <alignment horizontal="center" vertical="center" wrapText="true"/>
    </xf>
    <xf numFmtId="178" fontId="2" fillId="0" borderId="0" xfId="0" applyNumberFormat="true" applyFont="true" applyFill="true" applyAlignment="true">
      <alignment horizontal="center" vertical="center"/>
    </xf>
    <xf numFmtId="178" fontId="30" fillId="0" borderId="0" xfId="0" applyNumberFormat="true" applyFont="true" applyFill="true" applyAlignment="true">
      <alignment horizontal="center" vertical="center"/>
    </xf>
    <xf numFmtId="178" fontId="30" fillId="0" borderId="0" xfId="0" applyNumberFormat="true" applyFont="true" applyFill="true" applyBorder="true" applyAlignment="true">
      <alignment horizontal="center" vertical="center" wrapText="true"/>
    </xf>
    <xf numFmtId="178" fontId="30" fillId="3" borderId="0" xfId="0" applyNumberFormat="true" applyFont="true" applyFill="true" applyAlignment="true">
      <alignment horizontal="center" vertical="center"/>
    </xf>
    <xf numFmtId="0" fontId="30" fillId="0" borderId="0" xfId="0" applyFont="true" applyFill="true" applyAlignment="true">
      <alignment horizontal="center" vertical="center"/>
    </xf>
    <xf numFmtId="178" fontId="30" fillId="7" borderId="0" xfId="0" applyNumberFormat="true" applyFont="true" applyFill="true" applyAlignment="true">
      <alignment horizontal="center" vertical="center"/>
    </xf>
    <xf numFmtId="178" fontId="30" fillId="8" borderId="0" xfId="0" applyNumberFormat="true" applyFont="true" applyFill="true" applyAlignment="true">
      <alignment horizontal="center" vertical="center"/>
    </xf>
    <xf numFmtId="178" fontId="30" fillId="9" borderId="0" xfId="0" applyNumberFormat="true" applyFont="true" applyFill="true" applyAlignment="true">
      <alignment horizontal="center" vertical="center"/>
    </xf>
    <xf numFmtId="178" fontId="30" fillId="10" borderId="0" xfId="0" applyNumberFormat="true" applyFont="true" applyFill="true" applyAlignment="true">
      <alignment horizontal="center" vertical="center"/>
    </xf>
    <xf numFmtId="178" fontId="20" fillId="0" borderId="0" xfId="0" applyNumberFormat="true" applyFont="true" applyFill="true" applyBorder="true" applyAlignment="true">
      <alignment horizontal="center" vertical="center" wrapText="true"/>
    </xf>
    <xf numFmtId="178" fontId="20" fillId="0" borderId="0" xfId="0" applyNumberFormat="true" applyFont="true" applyFill="true" applyAlignment="true">
      <alignment horizontal="center" vertical="center" wrapText="true"/>
    </xf>
    <xf numFmtId="178" fontId="11" fillId="3" borderId="0" xfId="0" applyNumberFormat="true" applyFont="true" applyFill="true" applyAlignment="true">
      <alignment horizontal="center" vertical="center"/>
    </xf>
    <xf numFmtId="178" fontId="11" fillId="0" borderId="0" xfId="0" applyNumberFormat="true" applyFont="true" applyFill="true" applyAlignment="true">
      <alignment horizontal="center" vertical="center"/>
    </xf>
    <xf numFmtId="178" fontId="11" fillId="7" borderId="0" xfId="0" applyNumberFormat="true" applyFont="true" applyFill="true" applyAlignment="true">
      <alignment horizontal="center" vertical="center"/>
    </xf>
    <xf numFmtId="178" fontId="11" fillId="8" borderId="0" xfId="0" applyNumberFormat="true" applyFont="true" applyFill="true" applyAlignment="true">
      <alignment horizontal="center" vertical="center"/>
    </xf>
    <xf numFmtId="178" fontId="11" fillId="9" borderId="0" xfId="0" applyNumberFormat="true" applyFont="true" applyFill="true" applyAlignment="true">
      <alignment horizontal="center" vertical="center"/>
    </xf>
    <xf numFmtId="178" fontId="11" fillId="10" borderId="0" xfId="0" applyNumberFormat="true" applyFont="true" applyFill="true" applyAlignment="true">
      <alignment horizontal="center" vertical="center"/>
    </xf>
    <xf numFmtId="0" fontId="2" fillId="0" borderId="0" xfId="0" applyFont="true" applyFill="true" applyAlignment="true">
      <alignment horizontal="center" vertical="center"/>
    </xf>
    <xf numFmtId="0" fontId="20" fillId="0" borderId="0" xfId="0" applyFont="true" applyFill="true" applyAlignment="true">
      <alignment horizontal="center" vertical="center"/>
    </xf>
    <xf numFmtId="0" fontId="11" fillId="3" borderId="0" xfId="0" applyFont="true" applyFill="true" applyAlignment="true">
      <alignment horizontal="center" vertical="center"/>
    </xf>
    <xf numFmtId="0" fontId="11" fillId="0" borderId="0" xfId="0" applyFont="true" applyFill="true" applyAlignment="true">
      <alignment horizontal="center" vertical="center"/>
    </xf>
    <xf numFmtId="0" fontId="11" fillId="7" borderId="0" xfId="0" applyFont="true" applyFill="true" applyAlignment="true">
      <alignment horizontal="center" vertical="center"/>
    </xf>
    <xf numFmtId="0" fontId="11" fillId="8" borderId="0" xfId="0" applyFont="true" applyFill="true" applyAlignment="true">
      <alignment horizontal="center" vertical="center"/>
    </xf>
    <xf numFmtId="0" fontId="11" fillId="9" borderId="0" xfId="0" applyFont="true" applyFill="true" applyAlignment="true">
      <alignment horizontal="center" vertical="center"/>
    </xf>
    <xf numFmtId="0" fontId="11" fillId="10" borderId="0" xfId="0" applyFont="true" applyFill="true" applyAlignment="true">
      <alignment horizontal="center" vertical="center"/>
    </xf>
    <xf numFmtId="0" fontId="30" fillId="0" borderId="0" xfId="0" applyFont="true" applyFill="true" applyBorder="true" applyAlignment="true">
      <alignment horizontal="center" vertical="center" wrapText="true"/>
    </xf>
    <xf numFmtId="0" fontId="11" fillId="0" borderId="0" xfId="0" applyFont="true" applyFill="true" applyBorder="true" applyAlignment="true">
      <alignment horizontal="center" vertical="center" wrapText="true"/>
    </xf>
  </cellXfs>
  <cellStyles count="72">
    <cellStyle name="常规" xfId="0" builtinId="0"/>
    <cellStyle name="常规_副本西藏自治区贫困县统筹整合使用财政涉农资金情况统计表（模版）参考表" xfId="1"/>
    <cellStyle name="常规_项目投入明细_10" xfId="2"/>
    <cellStyle name="常规_项目投入明细_11" xfId="3"/>
    <cellStyle name="常规 16" xfId="4"/>
    <cellStyle name="常规 51" xfId="5"/>
    <cellStyle name="常规 4" xfId="6"/>
    <cellStyle name="常规 22" xfId="7"/>
    <cellStyle name="常规 11" xfId="8"/>
    <cellStyle name="常规 2" xfId="9"/>
    <cellStyle name="常规_Sheet1" xfId="10"/>
    <cellStyle name="常规 100 2" xfId="11"/>
    <cellStyle name="60% - 强调文字颜色 6" xfId="12" builtinId="52"/>
    <cellStyle name="20% - 强调文字颜色 6" xfId="13" builtinId="50"/>
    <cellStyle name="输出" xfId="14" builtinId="21"/>
    <cellStyle name="检查单元格" xfId="15" builtinId="23"/>
    <cellStyle name="差" xfId="16" builtinId="27"/>
    <cellStyle name="标题 1" xfId="17" builtinId="16"/>
    <cellStyle name="常规 2 2 2" xfId="18"/>
    <cellStyle name="解释性文本" xfId="19" builtinId="53"/>
    <cellStyle name="标题 2" xfId="20" builtinId="17"/>
    <cellStyle name="40% - 强调文字颜色 5" xfId="21" builtinId="47"/>
    <cellStyle name="千位分隔[0]" xfId="22" builtinId="6"/>
    <cellStyle name="常规 73" xfId="23"/>
    <cellStyle name="40% - 强调文字颜色 6" xfId="24" builtinId="51"/>
    <cellStyle name="超链接" xfId="25" builtinId="8"/>
    <cellStyle name="强调文字颜色 5" xfId="26" builtinId="45"/>
    <cellStyle name="常规 10 5" xfId="27"/>
    <cellStyle name="常规 2 2 6" xfId="28"/>
    <cellStyle name="常规 2 11" xfId="29"/>
    <cellStyle name="标题 3" xfId="30" builtinId="18"/>
    <cellStyle name="汇总" xfId="31" builtinId="25"/>
    <cellStyle name="20% - 强调文字颜色 1" xfId="32" builtinId="30"/>
    <cellStyle name="40% - 强调文字颜色 1" xfId="33" builtinId="31"/>
    <cellStyle name="强调文字颜色 6" xfId="34" builtinId="49"/>
    <cellStyle name="千位分隔" xfId="35" builtinId="3"/>
    <cellStyle name="标题" xfId="36" builtinId="15"/>
    <cellStyle name="已访问的超链接" xfId="37" builtinId="9"/>
    <cellStyle name="常规 2 2" xfId="38"/>
    <cellStyle name="40% - 强调文字颜色 4" xfId="39" builtinId="43"/>
    <cellStyle name="链接单元格" xfId="40" builtinId="24"/>
    <cellStyle name="标题 4" xfId="41" builtinId="19"/>
    <cellStyle name="20% - 强调文字颜色 2" xfId="42" builtinId="34"/>
    <cellStyle name="货币[0]" xfId="43" builtinId="7"/>
    <cellStyle name="20% - 强调文字颜色 2 7 4 4" xfId="44"/>
    <cellStyle name="警告文本" xfId="45" builtinId="11"/>
    <cellStyle name="常规 8" xfId="46"/>
    <cellStyle name="40% - 强调文字颜色 2" xfId="47" builtinId="35"/>
    <cellStyle name="注释" xfId="48" builtinId="10"/>
    <cellStyle name="60% - 强调文字颜色 3" xfId="49" builtinId="40"/>
    <cellStyle name="好" xfId="50" builtinId="26"/>
    <cellStyle name="20% - 强调文字颜色 5" xfId="51" builtinId="46"/>
    <cellStyle name="适中" xfId="52" builtinId="28"/>
    <cellStyle name="常规_项目投入明细_8" xfId="53"/>
    <cellStyle name="计算" xfId="54" builtinId="22"/>
    <cellStyle name="强调文字颜色 1" xfId="55" builtinId="29"/>
    <cellStyle name="60% - 强调文字颜色 4" xfId="56" builtinId="44"/>
    <cellStyle name="常规 4 7" xfId="57"/>
    <cellStyle name="60% - 强调文字颜色 1" xfId="58" builtinId="32"/>
    <cellStyle name="强调文字颜色 2" xfId="59" builtinId="33"/>
    <cellStyle name="常规 2 2 2 2" xfId="60"/>
    <cellStyle name="60% - 强调文字颜色 5" xfId="61" builtinId="48"/>
    <cellStyle name="常规_重新梳理十二五项目-3-10金主任办后改建设内容" xfId="62"/>
    <cellStyle name="百分比" xfId="63" builtinId="5"/>
    <cellStyle name="60% - 强调文字颜色 2" xfId="64" builtinId="36"/>
    <cellStyle name="货币" xfId="65" builtinId="4"/>
    <cellStyle name="强调文字颜色 3" xfId="66" builtinId="37"/>
    <cellStyle name="20% - 强调文字颜色 3" xfId="67" builtinId="38"/>
    <cellStyle name="输入" xfId="68" builtinId="20"/>
    <cellStyle name="40% - 强调文字颜色 3" xfId="69" builtinId="39"/>
    <cellStyle name="强调文字颜色 4" xfId="70" builtinId="41"/>
    <cellStyle name="20% - 强调文字颜色 4" xfId="71"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23</xdr:row>
      <xdr:rowOff>0</xdr:rowOff>
    </xdr:from>
    <xdr:to>
      <xdr:col>2</xdr:col>
      <xdr:colOff>342900</xdr:colOff>
      <xdr:row>24</xdr:row>
      <xdr:rowOff>257810</xdr:rowOff>
    </xdr:to>
    <xdr:pic>
      <xdr:nvPicPr>
        <xdr:cNvPr id="2" name="图片 3336"/>
        <xdr:cNvPicPr>
          <a:picLocks noChangeAspect="true"/>
        </xdr:cNvPicPr>
      </xdr:nvPicPr>
      <xdr:blipFill>
        <a:blip r:embed="rId1"/>
        <a:stretch>
          <a:fillRect/>
        </a:stretch>
      </xdr:blipFill>
      <xdr:spPr>
        <a:xfrm>
          <a:off x="1762125" y="56095900"/>
          <a:ext cx="342900" cy="2988310"/>
        </a:xfrm>
        <a:prstGeom prst="rect">
          <a:avLst/>
        </a:prstGeom>
        <a:noFill/>
        <a:ln w="9525">
          <a:noFill/>
        </a:ln>
      </xdr:spPr>
    </xdr:pic>
    <xdr:clientData/>
  </xdr:twoCellAnchor>
  <xdr:twoCellAnchor>
    <xdr:from>
      <xdr:col>1</xdr:col>
      <xdr:colOff>0</xdr:colOff>
      <xdr:row>23</xdr:row>
      <xdr:rowOff>0</xdr:rowOff>
    </xdr:from>
    <xdr:to>
      <xdr:col>1</xdr:col>
      <xdr:colOff>342900</xdr:colOff>
      <xdr:row>24</xdr:row>
      <xdr:rowOff>246380</xdr:rowOff>
    </xdr:to>
    <xdr:pic>
      <xdr:nvPicPr>
        <xdr:cNvPr id="4" name="图片 3336"/>
        <xdr:cNvPicPr>
          <a:picLocks noChangeAspect="true"/>
        </xdr:cNvPicPr>
      </xdr:nvPicPr>
      <xdr:blipFill>
        <a:blip r:embed="rId1"/>
        <a:stretch>
          <a:fillRect/>
        </a:stretch>
      </xdr:blipFill>
      <xdr:spPr>
        <a:xfrm>
          <a:off x="666115" y="56095900"/>
          <a:ext cx="342900" cy="2976880"/>
        </a:xfrm>
        <a:prstGeom prst="rect">
          <a:avLst/>
        </a:prstGeom>
        <a:noFill/>
        <a:ln w="9525">
          <a:noFill/>
        </a:ln>
      </xdr:spPr>
    </xdr:pic>
    <xdr:clientData/>
  </xdr:twoCellAnchor>
  <xdr:twoCellAnchor>
    <xdr:from>
      <xdr:col>3</xdr:col>
      <xdr:colOff>0</xdr:colOff>
      <xdr:row>23</xdr:row>
      <xdr:rowOff>0</xdr:rowOff>
    </xdr:from>
    <xdr:to>
      <xdr:col>3</xdr:col>
      <xdr:colOff>343535</xdr:colOff>
      <xdr:row>24</xdr:row>
      <xdr:rowOff>257810</xdr:rowOff>
    </xdr:to>
    <xdr:pic>
      <xdr:nvPicPr>
        <xdr:cNvPr id="16" name="图片 3336"/>
        <xdr:cNvPicPr>
          <a:picLocks noChangeAspect="true"/>
        </xdr:cNvPicPr>
      </xdr:nvPicPr>
      <xdr:blipFill>
        <a:blip r:embed="rId1"/>
        <a:stretch>
          <a:fillRect/>
        </a:stretch>
      </xdr:blipFill>
      <xdr:spPr>
        <a:xfrm>
          <a:off x="2977515" y="56095900"/>
          <a:ext cx="343535" cy="2988310"/>
        </a:xfrm>
        <a:prstGeom prst="rect">
          <a:avLst/>
        </a:prstGeom>
        <a:noFill/>
        <a:ln w="9525">
          <a:noFill/>
        </a:ln>
      </xdr:spPr>
    </xdr:pic>
    <xdr:clientData/>
  </xdr:twoCellAnchor>
  <xdr:twoCellAnchor>
    <xdr:from>
      <xdr:col>2</xdr:col>
      <xdr:colOff>0</xdr:colOff>
      <xdr:row>23</xdr:row>
      <xdr:rowOff>0</xdr:rowOff>
    </xdr:from>
    <xdr:to>
      <xdr:col>2</xdr:col>
      <xdr:colOff>342900</xdr:colOff>
      <xdr:row>24</xdr:row>
      <xdr:rowOff>246380</xdr:rowOff>
    </xdr:to>
    <xdr:pic>
      <xdr:nvPicPr>
        <xdr:cNvPr id="18" name="图片 3336"/>
        <xdr:cNvPicPr>
          <a:picLocks noChangeAspect="true"/>
        </xdr:cNvPicPr>
      </xdr:nvPicPr>
      <xdr:blipFill>
        <a:blip r:embed="rId1"/>
        <a:stretch>
          <a:fillRect/>
        </a:stretch>
      </xdr:blipFill>
      <xdr:spPr>
        <a:xfrm>
          <a:off x="1762125" y="56095900"/>
          <a:ext cx="342900" cy="2976880"/>
        </a:xfrm>
        <a:prstGeom prst="rect">
          <a:avLst/>
        </a:prstGeom>
        <a:noFill/>
        <a:ln w="9525">
          <a:noFill/>
        </a:ln>
      </xdr:spPr>
    </xdr:pic>
    <xdr:clientData/>
  </xdr:twoCellAnchor>
  <xdr:twoCellAnchor>
    <xdr:from>
      <xdr:col>3</xdr:col>
      <xdr:colOff>499745</xdr:colOff>
      <xdr:row>28</xdr:row>
      <xdr:rowOff>0</xdr:rowOff>
    </xdr:from>
    <xdr:to>
      <xdr:col>3</xdr:col>
      <xdr:colOff>664845</xdr:colOff>
      <xdr:row>28</xdr:row>
      <xdr:rowOff>174625</xdr:rowOff>
    </xdr:to>
    <xdr:pic>
      <xdr:nvPicPr>
        <xdr:cNvPr id="30" name="图片 3335"/>
        <xdr:cNvPicPr>
          <a:picLocks noChangeAspect="true"/>
        </xdr:cNvPicPr>
      </xdr:nvPicPr>
      <xdr:blipFill>
        <a:blip r:embed="rId2"/>
        <a:stretch>
          <a:fillRect/>
        </a:stretch>
      </xdr:blipFill>
      <xdr:spPr>
        <a:xfrm>
          <a:off x="3477260" y="68249800"/>
          <a:ext cx="165100" cy="174625"/>
        </a:xfrm>
        <a:prstGeom prst="rect">
          <a:avLst/>
        </a:prstGeom>
        <a:noFill/>
        <a:ln w="9525">
          <a:noFill/>
        </a:ln>
      </xdr:spPr>
    </xdr:pic>
    <xdr:clientData/>
  </xdr:twoCellAnchor>
  <xdr:twoCellAnchor>
    <xdr:from>
      <xdr:col>11</xdr:col>
      <xdr:colOff>0</xdr:colOff>
      <xdr:row>28</xdr:row>
      <xdr:rowOff>0</xdr:rowOff>
    </xdr:from>
    <xdr:to>
      <xdr:col>11</xdr:col>
      <xdr:colOff>109855</xdr:colOff>
      <xdr:row>28</xdr:row>
      <xdr:rowOff>182880</xdr:rowOff>
    </xdr:to>
    <xdr:pic>
      <xdr:nvPicPr>
        <xdr:cNvPr id="156" name="图片 3335"/>
        <xdr:cNvPicPr>
          <a:picLocks noChangeAspect="true"/>
        </xdr:cNvPicPr>
      </xdr:nvPicPr>
      <xdr:blipFill>
        <a:blip r:embed="rId2"/>
        <a:stretch>
          <a:fillRect/>
        </a:stretch>
      </xdr:blipFill>
      <xdr:spPr>
        <a:xfrm>
          <a:off x="22239605" y="68249800"/>
          <a:ext cx="109855" cy="182880"/>
        </a:xfrm>
        <a:prstGeom prst="rect">
          <a:avLst/>
        </a:prstGeom>
        <a:noFill/>
        <a:ln w="9525">
          <a:noFill/>
        </a:ln>
      </xdr:spPr>
    </xdr:pic>
    <xdr:clientData/>
  </xdr:twoCellAnchor>
  <xdr:twoCellAnchor>
    <xdr:from>
      <xdr:col>12</xdr:col>
      <xdr:colOff>0</xdr:colOff>
      <xdr:row>28</xdr:row>
      <xdr:rowOff>0</xdr:rowOff>
    </xdr:from>
    <xdr:to>
      <xdr:col>12</xdr:col>
      <xdr:colOff>109855</xdr:colOff>
      <xdr:row>28</xdr:row>
      <xdr:rowOff>182880</xdr:rowOff>
    </xdr:to>
    <xdr:pic>
      <xdr:nvPicPr>
        <xdr:cNvPr id="163" name="图片 3335"/>
        <xdr:cNvPicPr>
          <a:picLocks noChangeAspect="true"/>
        </xdr:cNvPicPr>
      </xdr:nvPicPr>
      <xdr:blipFill>
        <a:blip r:embed="rId2"/>
        <a:stretch>
          <a:fillRect/>
        </a:stretch>
      </xdr:blipFill>
      <xdr:spPr>
        <a:xfrm>
          <a:off x="23763605" y="68249800"/>
          <a:ext cx="109855" cy="182880"/>
        </a:xfrm>
        <a:prstGeom prst="rect">
          <a:avLst/>
        </a:prstGeom>
        <a:noFill/>
        <a:ln w="9525">
          <a:noFill/>
        </a:ln>
      </xdr:spPr>
    </xdr:pic>
    <xdr:clientData/>
  </xdr:twoCellAnchor>
  <xdr:twoCellAnchor>
    <xdr:from>
      <xdr:col>2</xdr:col>
      <xdr:colOff>0</xdr:colOff>
      <xdr:row>17</xdr:row>
      <xdr:rowOff>0</xdr:rowOff>
    </xdr:from>
    <xdr:to>
      <xdr:col>2</xdr:col>
      <xdr:colOff>342900</xdr:colOff>
      <xdr:row>18</xdr:row>
      <xdr:rowOff>257810</xdr:rowOff>
    </xdr:to>
    <xdr:pic>
      <xdr:nvPicPr>
        <xdr:cNvPr id="170" name="图片 3336"/>
        <xdr:cNvPicPr>
          <a:picLocks noChangeAspect="true"/>
        </xdr:cNvPicPr>
      </xdr:nvPicPr>
      <xdr:blipFill>
        <a:blip r:embed="rId1"/>
        <a:stretch>
          <a:fillRect/>
        </a:stretch>
      </xdr:blipFill>
      <xdr:spPr>
        <a:xfrm>
          <a:off x="1762125" y="43167300"/>
          <a:ext cx="342900" cy="1019810"/>
        </a:xfrm>
        <a:prstGeom prst="rect">
          <a:avLst/>
        </a:prstGeom>
        <a:noFill/>
        <a:ln w="9525">
          <a:noFill/>
        </a:ln>
      </xdr:spPr>
    </xdr:pic>
    <xdr:clientData/>
  </xdr:twoCellAnchor>
  <xdr:twoCellAnchor>
    <xdr:from>
      <xdr:col>1</xdr:col>
      <xdr:colOff>0</xdr:colOff>
      <xdr:row>17</xdr:row>
      <xdr:rowOff>0</xdr:rowOff>
    </xdr:from>
    <xdr:to>
      <xdr:col>1</xdr:col>
      <xdr:colOff>342900</xdr:colOff>
      <xdr:row>18</xdr:row>
      <xdr:rowOff>246380</xdr:rowOff>
    </xdr:to>
    <xdr:pic>
      <xdr:nvPicPr>
        <xdr:cNvPr id="172" name="图片 3336"/>
        <xdr:cNvPicPr>
          <a:picLocks noChangeAspect="true"/>
        </xdr:cNvPicPr>
      </xdr:nvPicPr>
      <xdr:blipFill>
        <a:blip r:embed="rId1"/>
        <a:stretch>
          <a:fillRect/>
        </a:stretch>
      </xdr:blipFill>
      <xdr:spPr>
        <a:xfrm>
          <a:off x="666115" y="43167300"/>
          <a:ext cx="342900" cy="1008380"/>
        </a:xfrm>
        <a:prstGeom prst="rect">
          <a:avLst/>
        </a:prstGeom>
        <a:noFill/>
        <a:ln w="9525">
          <a:noFill/>
        </a:ln>
      </xdr:spPr>
    </xdr:pic>
    <xdr:clientData/>
  </xdr:twoCellAnchor>
  <xdr:twoCellAnchor>
    <xdr:from>
      <xdr:col>3</xdr:col>
      <xdr:colOff>0</xdr:colOff>
      <xdr:row>17</xdr:row>
      <xdr:rowOff>0</xdr:rowOff>
    </xdr:from>
    <xdr:to>
      <xdr:col>3</xdr:col>
      <xdr:colOff>343535</xdr:colOff>
      <xdr:row>18</xdr:row>
      <xdr:rowOff>257810</xdr:rowOff>
    </xdr:to>
    <xdr:pic>
      <xdr:nvPicPr>
        <xdr:cNvPr id="184" name="图片 3336"/>
        <xdr:cNvPicPr>
          <a:picLocks noChangeAspect="true"/>
        </xdr:cNvPicPr>
      </xdr:nvPicPr>
      <xdr:blipFill>
        <a:blip r:embed="rId1"/>
        <a:stretch>
          <a:fillRect/>
        </a:stretch>
      </xdr:blipFill>
      <xdr:spPr>
        <a:xfrm>
          <a:off x="2977515" y="43167300"/>
          <a:ext cx="343535" cy="1019810"/>
        </a:xfrm>
        <a:prstGeom prst="rect">
          <a:avLst/>
        </a:prstGeom>
        <a:noFill/>
        <a:ln w="9525">
          <a:noFill/>
        </a:ln>
      </xdr:spPr>
    </xdr:pic>
    <xdr:clientData/>
  </xdr:twoCellAnchor>
  <xdr:twoCellAnchor>
    <xdr:from>
      <xdr:col>2</xdr:col>
      <xdr:colOff>0</xdr:colOff>
      <xdr:row>17</xdr:row>
      <xdr:rowOff>0</xdr:rowOff>
    </xdr:from>
    <xdr:to>
      <xdr:col>2</xdr:col>
      <xdr:colOff>342900</xdr:colOff>
      <xdr:row>18</xdr:row>
      <xdr:rowOff>246380</xdr:rowOff>
    </xdr:to>
    <xdr:pic>
      <xdr:nvPicPr>
        <xdr:cNvPr id="186" name="图片 3336"/>
        <xdr:cNvPicPr>
          <a:picLocks noChangeAspect="true"/>
        </xdr:cNvPicPr>
      </xdr:nvPicPr>
      <xdr:blipFill>
        <a:blip r:embed="rId1"/>
        <a:stretch>
          <a:fillRect/>
        </a:stretch>
      </xdr:blipFill>
      <xdr:spPr>
        <a:xfrm>
          <a:off x="1762125" y="43167300"/>
          <a:ext cx="342900" cy="1008380"/>
        </a:xfrm>
        <a:prstGeom prst="rect">
          <a:avLst/>
        </a:prstGeom>
        <a:noFill/>
        <a:ln w="9525">
          <a:noFill/>
        </a:ln>
      </xdr:spPr>
    </xdr:pic>
    <xdr:clientData/>
  </xdr:twoCellAnchor>
  <xdr:twoCellAnchor>
    <xdr:from>
      <xdr:col>2</xdr:col>
      <xdr:colOff>0</xdr:colOff>
      <xdr:row>8</xdr:row>
      <xdr:rowOff>0</xdr:rowOff>
    </xdr:from>
    <xdr:to>
      <xdr:col>2</xdr:col>
      <xdr:colOff>342900</xdr:colOff>
      <xdr:row>9</xdr:row>
      <xdr:rowOff>250190</xdr:rowOff>
    </xdr:to>
    <xdr:pic>
      <xdr:nvPicPr>
        <xdr:cNvPr id="198" name="图片 3336"/>
        <xdr:cNvPicPr>
          <a:picLocks noChangeAspect="true"/>
        </xdr:cNvPicPr>
      </xdr:nvPicPr>
      <xdr:blipFill>
        <a:blip r:embed="rId1"/>
        <a:stretch>
          <a:fillRect/>
        </a:stretch>
      </xdr:blipFill>
      <xdr:spPr>
        <a:xfrm>
          <a:off x="1762125" y="15062200"/>
          <a:ext cx="342900" cy="4187190"/>
        </a:xfrm>
        <a:prstGeom prst="rect">
          <a:avLst/>
        </a:prstGeom>
        <a:noFill/>
        <a:ln w="9525">
          <a:noFill/>
        </a:ln>
      </xdr:spPr>
    </xdr:pic>
    <xdr:clientData/>
  </xdr:twoCellAnchor>
  <xdr:twoCellAnchor>
    <xdr:from>
      <xdr:col>3</xdr:col>
      <xdr:colOff>0</xdr:colOff>
      <xdr:row>8</xdr:row>
      <xdr:rowOff>0</xdr:rowOff>
    </xdr:from>
    <xdr:to>
      <xdr:col>3</xdr:col>
      <xdr:colOff>343535</xdr:colOff>
      <xdr:row>9</xdr:row>
      <xdr:rowOff>250190</xdr:rowOff>
    </xdr:to>
    <xdr:pic>
      <xdr:nvPicPr>
        <xdr:cNvPr id="206" name="图片 3336"/>
        <xdr:cNvPicPr>
          <a:picLocks noChangeAspect="true"/>
        </xdr:cNvPicPr>
      </xdr:nvPicPr>
      <xdr:blipFill>
        <a:blip r:embed="rId1"/>
        <a:stretch>
          <a:fillRect/>
        </a:stretch>
      </xdr:blipFill>
      <xdr:spPr>
        <a:xfrm>
          <a:off x="2977515" y="15062200"/>
          <a:ext cx="343535" cy="4187190"/>
        </a:xfrm>
        <a:prstGeom prst="rect">
          <a:avLst/>
        </a:prstGeom>
        <a:noFill/>
        <a:ln w="9525">
          <a:noFill/>
        </a:ln>
      </xdr:spPr>
    </xdr:pic>
    <xdr:clientData/>
  </xdr:twoCellAnchor>
  <xdr:twoCellAnchor>
    <xdr:from>
      <xdr:col>2</xdr:col>
      <xdr:colOff>1292860</xdr:colOff>
      <xdr:row>8</xdr:row>
      <xdr:rowOff>88900</xdr:rowOff>
    </xdr:from>
    <xdr:to>
      <xdr:col>3</xdr:col>
      <xdr:colOff>286385</xdr:colOff>
      <xdr:row>9</xdr:row>
      <xdr:rowOff>339090</xdr:rowOff>
    </xdr:to>
    <xdr:pic>
      <xdr:nvPicPr>
        <xdr:cNvPr id="241" name="图片 3336"/>
        <xdr:cNvPicPr>
          <a:picLocks noChangeAspect="true"/>
        </xdr:cNvPicPr>
      </xdr:nvPicPr>
      <xdr:blipFill>
        <a:blip r:embed="rId1"/>
        <a:stretch>
          <a:fillRect/>
        </a:stretch>
      </xdr:blipFill>
      <xdr:spPr>
        <a:xfrm>
          <a:off x="2977515" y="15151100"/>
          <a:ext cx="286385" cy="4187190"/>
        </a:xfrm>
        <a:prstGeom prst="rect">
          <a:avLst/>
        </a:prstGeom>
        <a:noFill/>
        <a:ln w="9525">
          <a:noFill/>
        </a:ln>
      </xdr:spPr>
    </xdr:pic>
    <xdr:clientData/>
  </xdr:twoCellAnchor>
  <xdr:twoCellAnchor>
    <xdr:from>
      <xdr:col>2</xdr:col>
      <xdr:colOff>0</xdr:colOff>
      <xdr:row>7</xdr:row>
      <xdr:rowOff>0</xdr:rowOff>
    </xdr:from>
    <xdr:to>
      <xdr:col>2</xdr:col>
      <xdr:colOff>342900</xdr:colOff>
      <xdr:row>8</xdr:row>
      <xdr:rowOff>250190</xdr:rowOff>
    </xdr:to>
    <xdr:pic>
      <xdr:nvPicPr>
        <xdr:cNvPr id="242" name="图片 3336"/>
        <xdr:cNvPicPr>
          <a:picLocks noChangeAspect="true"/>
        </xdr:cNvPicPr>
      </xdr:nvPicPr>
      <xdr:blipFill>
        <a:blip r:embed="rId1"/>
        <a:stretch>
          <a:fillRect/>
        </a:stretch>
      </xdr:blipFill>
      <xdr:spPr>
        <a:xfrm>
          <a:off x="1762125" y="10375900"/>
          <a:ext cx="342900" cy="4936490"/>
        </a:xfrm>
        <a:prstGeom prst="rect">
          <a:avLst/>
        </a:prstGeom>
        <a:noFill/>
        <a:ln w="9525">
          <a:noFill/>
        </a:ln>
      </xdr:spPr>
    </xdr:pic>
    <xdr:clientData/>
  </xdr:twoCellAnchor>
  <xdr:twoCellAnchor>
    <xdr:from>
      <xdr:col>3</xdr:col>
      <xdr:colOff>0</xdr:colOff>
      <xdr:row>7</xdr:row>
      <xdr:rowOff>0</xdr:rowOff>
    </xdr:from>
    <xdr:to>
      <xdr:col>3</xdr:col>
      <xdr:colOff>343535</xdr:colOff>
      <xdr:row>8</xdr:row>
      <xdr:rowOff>250190</xdr:rowOff>
    </xdr:to>
    <xdr:pic>
      <xdr:nvPicPr>
        <xdr:cNvPr id="250" name="图片 3336"/>
        <xdr:cNvPicPr>
          <a:picLocks noChangeAspect="true"/>
        </xdr:cNvPicPr>
      </xdr:nvPicPr>
      <xdr:blipFill>
        <a:blip r:embed="rId1"/>
        <a:stretch>
          <a:fillRect/>
        </a:stretch>
      </xdr:blipFill>
      <xdr:spPr>
        <a:xfrm>
          <a:off x="2977515" y="10375900"/>
          <a:ext cx="343535" cy="4936490"/>
        </a:xfrm>
        <a:prstGeom prst="rect">
          <a:avLst/>
        </a:prstGeom>
        <a:noFill/>
        <a:ln w="9525">
          <a:noFill/>
        </a:ln>
      </xdr:spPr>
    </xdr:pic>
    <xdr:clientData/>
  </xdr:twoCellAnchor>
  <xdr:twoCellAnchor>
    <xdr:from>
      <xdr:col>3</xdr:col>
      <xdr:colOff>500380</xdr:colOff>
      <xdr:row>7</xdr:row>
      <xdr:rowOff>0</xdr:rowOff>
    </xdr:from>
    <xdr:to>
      <xdr:col>3</xdr:col>
      <xdr:colOff>843915</xdr:colOff>
      <xdr:row>8</xdr:row>
      <xdr:rowOff>250190</xdr:rowOff>
    </xdr:to>
    <xdr:pic>
      <xdr:nvPicPr>
        <xdr:cNvPr id="285" name="图片 3336"/>
        <xdr:cNvPicPr>
          <a:picLocks noChangeAspect="true"/>
        </xdr:cNvPicPr>
      </xdr:nvPicPr>
      <xdr:blipFill>
        <a:blip r:embed="rId1"/>
        <a:stretch>
          <a:fillRect/>
        </a:stretch>
      </xdr:blipFill>
      <xdr:spPr>
        <a:xfrm>
          <a:off x="3477895" y="10375900"/>
          <a:ext cx="343535" cy="4936490"/>
        </a:xfrm>
        <a:prstGeom prst="rect">
          <a:avLst/>
        </a:prstGeom>
        <a:noFill/>
        <a:ln w="9525">
          <a:noFill/>
        </a:ln>
      </xdr:spPr>
    </xdr:pic>
    <xdr:clientData/>
  </xdr:twoCellAnchor>
  <xdr:twoCellAnchor>
    <xdr:from>
      <xdr:col>2</xdr:col>
      <xdr:colOff>520382</xdr:colOff>
      <xdr:row>11</xdr:row>
      <xdr:rowOff>3870007</xdr:rowOff>
    </xdr:from>
    <xdr:to>
      <xdr:col>2</xdr:col>
      <xdr:colOff>1067117</xdr:colOff>
      <xdr:row>11</xdr:row>
      <xdr:rowOff>3870007</xdr:rowOff>
    </xdr:to>
    <xdr:pic>
      <xdr:nvPicPr>
        <xdr:cNvPr id="286" name="图片 3336"/>
        <xdr:cNvPicPr>
          <a:picLocks noChangeAspect="true"/>
        </xdr:cNvPicPr>
      </xdr:nvPicPr>
      <xdr:blipFill>
        <a:blip r:embed="rId1"/>
        <a:stretch>
          <a:fillRect/>
        </a:stretch>
      </xdr:blipFill>
      <xdr:spPr>
        <a:xfrm rot="5100000" flipH="true">
          <a:off x="2555240" y="27802205"/>
          <a:ext cx="0" cy="546735"/>
        </a:xfrm>
        <a:prstGeom prst="rect">
          <a:avLst/>
        </a:prstGeom>
        <a:noFill/>
        <a:ln w="9525">
          <a:noFill/>
        </a:ln>
      </xdr:spPr>
    </xdr:pic>
    <xdr:clientData/>
  </xdr:twoCellAnchor>
  <xdr:twoCellAnchor>
    <xdr:from>
      <xdr:col>2</xdr:col>
      <xdr:colOff>0</xdr:colOff>
      <xdr:row>10</xdr:row>
      <xdr:rowOff>0</xdr:rowOff>
    </xdr:from>
    <xdr:to>
      <xdr:col>2</xdr:col>
      <xdr:colOff>342900</xdr:colOff>
      <xdr:row>10</xdr:row>
      <xdr:rowOff>1524000</xdr:rowOff>
    </xdr:to>
    <xdr:pic>
      <xdr:nvPicPr>
        <xdr:cNvPr id="287" name="图片 3336"/>
        <xdr:cNvPicPr>
          <a:picLocks noChangeAspect="true"/>
        </xdr:cNvPicPr>
      </xdr:nvPicPr>
      <xdr:blipFill>
        <a:blip r:embed="rId1"/>
        <a:stretch>
          <a:fillRect/>
        </a:stretch>
      </xdr:blipFill>
      <xdr:spPr>
        <a:xfrm>
          <a:off x="1762125" y="21399500"/>
          <a:ext cx="342900" cy="1524000"/>
        </a:xfrm>
        <a:prstGeom prst="rect">
          <a:avLst/>
        </a:prstGeom>
        <a:noFill/>
        <a:ln w="9525">
          <a:noFill/>
        </a:ln>
      </xdr:spPr>
    </xdr:pic>
    <xdr:clientData/>
  </xdr:twoCellAnchor>
  <xdr:twoCellAnchor>
    <xdr:from>
      <xdr:col>3</xdr:col>
      <xdr:colOff>0</xdr:colOff>
      <xdr:row>10</xdr:row>
      <xdr:rowOff>0</xdr:rowOff>
    </xdr:from>
    <xdr:to>
      <xdr:col>3</xdr:col>
      <xdr:colOff>343535</xdr:colOff>
      <xdr:row>10</xdr:row>
      <xdr:rowOff>1524000</xdr:rowOff>
    </xdr:to>
    <xdr:pic>
      <xdr:nvPicPr>
        <xdr:cNvPr id="295" name="图片 3336"/>
        <xdr:cNvPicPr>
          <a:picLocks noChangeAspect="true"/>
        </xdr:cNvPicPr>
      </xdr:nvPicPr>
      <xdr:blipFill>
        <a:blip r:embed="rId1"/>
        <a:stretch>
          <a:fillRect/>
        </a:stretch>
      </xdr:blipFill>
      <xdr:spPr>
        <a:xfrm>
          <a:off x="2977515" y="21399500"/>
          <a:ext cx="343535" cy="1524000"/>
        </a:xfrm>
        <a:prstGeom prst="rect">
          <a:avLst/>
        </a:prstGeom>
        <a:noFill/>
        <a:ln w="9525">
          <a:noFill/>
        </a:ln>
      </xdr:spPr>
    </xdr:pic>
    <xdr:clientData/>
  </xdr:twoCellAnchor>
  <xdr:twoCellAnchor>
    <xdr:from>
      <xdr:col>2</xdr:col>
      <xdr:colOff>0</xdr:colOff>
      <xdr:row>22</xdr:row>
      <xdr:rowOff>0</xdr:rowOff>
    </xdr:from>
    <xdr:to>
      <xdr:col>2</xdr:col>
      <xdr:colOff>342900</xdr:colOff>
      <xdr:row>22</xdr:row>
      <xdr:rowOff>1200150</xdr:rowOff>
    </xdr:to>
    <xdr:pic>
      <xdr:nvPicPr>
        <xdr:cNvPr id="323" name="图片 3336"/>
        <xdr:cNvPicPr>
          <a:picLocks noChangeAspect="true"/>
        </xdr:cNvPicPr>
      </xdr:nvPicPr>
      <xdr:blipFill>
        <a:blip r:embed="rId1"/>
        <a:stretch>
          <a:fillRect/>
        </a:stretch>
      </xdr:blipFill>
      <xdr:spPr>
        <a:xfrm>
          <a:off x="1762125" y="53365400"/>
          <a:ext cx="342900" cy="1200150"/>
        </a:xfrm>
        <a:prstGeom prst="rect">
          <a:avLst/>
        </a:prstGeom>
        <a:noFill/>
        <a:ln w="9525">
          <a:noFill/>
        </a:ln>
      </xdr:spPr>
    </xdr:pic>
    <xdr:clientData/>
  </xdr:twoCellAnchor>
  <xdr:twoCellAnchor>
    <xdr:from>
      <xdr:col>3</xdr:col>
      <xdr:colOff>0</xdr:colOff>
      <xdr:row>22</xdr:row>
      <xdr:rowOff>0</xdr:rowOff>
    </xdr:from>
    <xdr:to>
      <xdr:col>3</xdr:col>
      <xdr:colOff>343535</xdr:colOff>
      <xdr:row>22</xdr:row>
      <xdr:rowOff>1200150</xdr:rowOff>
    </xdr:to>
    <xdr:pic>
      <xdr:nvPicPr>
        <xdr:cNvPr id="331" name="图片 3336"/>
        <xdr:cNvPicPr>
          <a:picLocks noChangeAspect="true"/>
        </xdr:cNvPicPr>
      </xdr:nvPicPr>
      <xdr:blipFill>
        <a:blip r:embed="rId1"/>
        <a:stretch>
          <a:fillRect/>
        </a:stretch>
      </xdr:blipFill>
      <xdr:spPr>
        <a:xfrm>
          <a:off x="2977515" y="53365400"/>
          <a:ext cx="343535" cy="1200150"/>
        </a:xfrm>
        <a:prstGeom prst="rect">
          <a:avLst/>
        </a:prstGeom>
        <a:noFill/>
        <a:ln w="9525">
          <a:noFill/>
        </a:ln>
      </xdr:spPr>
    </xdr:pic>
    <xdr:clientData/>
  </xdr:twoCellAnchor>
  <xdr:twoCellAnchor>
    <xdr:from>
      <xdr:col>2</xdr:col>
      <xdr:colOff>0</xdr:colOff>
      <xdr:row>24</xdr:row>
      <xdr:rowOff>0</xdr:rowOff>
    </xdr:from>
    <xdr:to>
      <xdr:col>2</xdr:col>
      <xdr:colOff>342900</xdr:colOff>
      <xdr:row>24</xdr:row>
      <xdr:rowOff>1371600</xdr:rowOff>
    </xdr:to>
    <xdr:pic>
      <xdr:nvPicPr>
        <xdr:cNvPr id="345" name="图片 3336"/>
        <xdr:cNvPicPr>
          <a:picLocks noChangeAspect="true"/>
        </xdr:cNvPicPr>
      </xdr:nvPicPr>
      <xdr:blipFill>
        <a:blip r:embed="rId1"/>
        <a:stretch>
          <a:fillRect/>
        </a:stretch>
      </xdr:blipFill>
      <xdr:spPr>
        <a:xfrm>
          <a:off x="1762125" y="58826400"/>
          <a:ext cx="342900" cy="1371600"/>
        </a:xfrm>
        <a:prstGeom prst="rect">
          <a:avLst/>
        </a:prstGeom>
        <a:noFill/>
        <a:ln w="9525">
          <a:noFill/>
        </a:ln>
      </xdr:spPr>
    </xdr:pic>
    <xdr:clientData/>
  </xdr:twoCellAnchor>
  <xdr:twoCellAnchor>
    <xdr:from>
      <xdr:col>3</xdr:col>
      <xdr:colOff>0</xdr:colOff>
      <xdr:row>24</xdr:row>
      <xdr:rowOff>0</xdr:rowOff>
    </xdr:from>
    <xdr:to>
      <xdr:col>3</xdr:col>
      <xdr:colOff>343535</xdr:colOff>
      <xdr:row>24</xdr:row>
      <xdr:rowOff>1371600</xdr:rowOff>
    </xdr:to>
    <xdr:pic>
      <xdr:nvPicPr>
        <xdr:cNvPr id="353" name="图片 3336"/>
        <xdr:cNvPicPr>
          <a:picLocks noChangeAspect="true"/>
        </xdr:cNvPicPr>
      </xdr:nvPicPr>
      <xdr:blipFill>
        <a:blip r:embed="rId1"/>
        <a:stretch>
          <a:fillRect/>
        </a:stretch>
      </xdr:blipFill>
      <xdr:spPr>
        <a:xfrm>
          <a:off x="2977515" y="58826400"/>
          <a:ext cx="343535" cy="13716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7</xdr:row>
      <xdr:rowOff>0</xdr:rowOff>
    </xdr:from>
    <xdr:to>
      <xdr:col>2</xdr:col>
      <xdr:colOff>120650</xdr:colOff>
      <xdr:row>7</xdr:row>
      <xdr:rowOff>171450</xdr:rowOff>
    </xdr:to>
    <xdr:pic>
      <xdr:nvPicPr>
        <xdr:cNvPr id="635" name="图片 3335"/>
        <xdr:cNvPicPr>
          <a:picLocks noChangeAspect="true"/>
        </xdr:cNvPicPr>
      </xdr:nvPicPr>
      <xdr:blipFill>
        <a:blip r:embed="rId1"/>
        <a:stretch>
          <a:fillRect/>
        </a:stretch>
      </xdr:blipFill>
      <xdr:spPr>
        <a:xfrm>
          <a:off x="2808605" y="5524500"/>
          <a:ext cx="120650" cy="171450"/>
        </a:xfrm>
        <a:prstGeom prst="rect">
          <a:avLst/>
        </a:prstGeom>
        <a:noFill/>
        <a:ln w="9525">
          <a:noFill/>
        </a:ln>
      </xdr:spPr>
    </xdr:pic>
    <xdr:clientData/>
  </xdr:twoCellAnchor>
  <xdr:twoCellAnchor editAs="oneCell">
    <xdr:from>
      <xdr:col>2</xdr:col>
      <xdr:colOff>0</xdr:colOff>
      <xdr:row>8</xdr:row>
      <xdr:rowOff>0</xdr:rowOff>
    </xdr:from>
    <xdr:to>
      <xdr:col>2</xdr:col>
      <xdr:colOff>120650</xdr:colOff>
      <xdr:row>8</xdr:row>
      <xdr:rowOff>171450</xdr:rowOff>
    </xdr:to>
    <xdr:pic>
      <xdr:nvPicPr>
        <xdr:cNvPr id="704" name="图片 3335"/>
        <xdr:cNvPicPr>
          <a:picLocks noChangeAspect="true"/>
        </xdr:cNvPicPr>
      </xdr:nvPicPr>
      <xdr:blipFill>
        <a:blip r:embed="rId1"/>
        <a:stretch>
          <a:fillRect/>
        </a:stretch>
      </xdr:blipFill>
      <xdr:spPr>
        <a:xfrm>
          <a:off x="2808605" y="6400800"/>
          <a:ext cx="120650" cy="171450"/>
        </a:xfrm>
        <a:prstGeom prst="rect">
          <a:avLst/>
        </a:prstGeom>
        <a:noFill/>
        <a:ln w="9525">
          <a:noFill/>
        </a:ln>
      </xdr:spPr>
    </xdr:pic>
    <xdr:clientData/>
  </xdr:twoCellAnchor>
  <xdr:twoCellAnchor editAs="oneCell">
    <xdr:from>
      <xdr:col>2</xdr:col>
      <xdr:colOff>0</xdr:colOff>
      <xdr:row>14</xdr:row>
      <xdr:rowOff>0</xdr:rowOff>
    </xdr:from>
    <xdr:to>
      <xdr:col>2</xdr:col>
      <xdr:colOff>120650</xdr:colOff>
      <xdr:row>14</xdr:row>
      <xdr:rowOff>171450</xdr:rowOff>
    </xdr:to>
    <xdr:pic>
      <xdr:nvPicPr>
        <xdr:cNvPr id="771" name="图片 3335"/>
        <xdr:cNvPicPr>
          <a:picLocks noChangeAspect="true"/>
        </xdr:cNvPicPr>
      </xdr:nvPicPr>
      <xdr:blipFill>
        <a:blip r:embed="rId1"/>
        <a:stretch>
          <a:fillRect/>
        </a:stretch>
      </xdr:blipFill>
      <xdr:spPr>
        <a:xfrm>
          <a:off x="2808605" y="11658600"/>
          <a:ext cx="120650" cy="171450"/>
        </a:xfrm>
        <a:prstGeom prst="rect">
          <a:avLst/>
        </a:prstGeom>
        <a:noFill/>
        <a:ln w="9525">
          <a:noFill/>
        </a:ln>
      </xdr:spPr>
    </xdr:pic>
    <xdr:clientData/>
  </xdr:twoCellAnchor>
  <xdr:twoCellAnchor editAs="oneCell">
    <xdr:from>
      <xdr:col>2</xdr:col>
      <xdr:colOff>133350</xdr:colOff>
      <xdr:row>10</xdr:row>
      <xdr:rowOff>0</xdr:rowOff>
    </xdr:from>
    <xdr:to>
      <xdr:col>2</xdr:col>
      <xdr:colOff>266700</xdr:colOff>
      <xdr:row>10</xdr:row>
      <xdr:rowOff>191135</xdr:rowOff>
    </xdr:to>
    <xdr:pic>
      <xdr:nvPicPr>
        <xdr:cNvPr id="1473" name="图片 3335"/>
        <xdr:cNvPicPr>
          <a:picLocks noChangeAspect="true"/>
        </xdr:cNvPicPr>
      </xdr:nvPicPr>
      <xdr:blipFill>
        <a:blip r:embed="rId1" cstate="print"/>
        <a:stretch>
          <a:fillRect/>
        </a:stretch>
      </xdr:blipFill>
      <xdr:spPr>
        <a:xfrm>
          <a:off x="2941955" y="8153400"/>
          <a:ext cx="133350" cy="191135"/>
        </a:xfrm>
        <a:prstGeom prst="rect">
          <a:avLst/>
        </a:prstGeom>
        <a:noFill/>
        <a:ln w="9525">
          <a:noFill/>
        </a:ln>
      </xdr:spPr>
    </xdr:pic>
    <xdr:clientData/>
  </xdr:twoCellAnchor>
  <xdr:twoCellAnchor editAs="oneCell">
    <xdr:from>
      <xdr:col>2</xdr:col>
      <xdr:colOff>133350</xdr:colOff>
      <xdr:row>10</xdr:row>
      <xdr:rowOff>0</xdr:rowOff>
    </xdr:from>
    <xdr:to>
      <xdr:col>2</xdr:col>
      <xdr:colOff>266700</xdr:colOff>
      <xdr:row>10</xdr:row>
      <xdr:rowOff>187325</xdr:rowOff>
    </xdr:to>
    <xdr:pic>
      <xdr:nvPicPr>
        <xdr:cNvPr id="1474" name="图片 3335"/>
        <xdr:cNvPicPr>
          <a:picLocks noChangeAspect="true"/>
        </xdr:cNvPicPr>
      </xdr:nvPicPr>
      <xdr:blipFill>
        <a:blip r:embed="rId1" cstate="print"/>
        <a:stretch>
          <a:fillRect/>
        </a:stretch>
      </xdr:blipFill>
      <xdr:spPr>
        <a:xfrm>
          <a:off x="2941955" y="8153400"/>
          <a:ext cx="133350" cy="187325"/>
        </a:xfrm>
        <a:prstGeom prst="rect">
          <a:avLst/>
        </a:prstGeom>
        <a:noFill/>
        <a:ln w="9525">
          <a:noFill/>
        </a:ln>
      </xdr:spPr>
    </xdr:pic>
    <xdr:clientData/>
  </xdr:twoCellAnchor>
  <xdr:twoCellAnchor editAs="oneCell">
    <xdr:from>
      <xdr:col>11</xdr:col>
      <xdr:colOff>133350</xdr:colOff>
      <xdr:row>3</xdr:row>
      <xdr:rowOff>0</xdr:rowOff>
    </xdr:from>
    <xdr:to>
      <xdr:col>11</xdr:col>
      <xdr:colOff>266700</xdr:colOff>
      <xdr:row>3</xdr:row>
      <xdr:rowOff>191135</xdr:rowOff>
    </xdr:to>
    <xdr:pic>
      <xdr:nvPicPr>
        <xdr:cNvPr id="10169" name="图片 3335"/>
        <xdr:cNvPicPr>
          <a:picLocks noChangeAspect="true"/>
        </xdr:cNvPicPr>
      </xdr:nvPicPr>
      <xdr:blipFill>
        <a:blip r:embed="rId1" cstate="print"/>
        <a:stretch>
          <a:fillRect/>
        </a:stretch>
      </xdr:blipFill>
      <xdr:spPr>
        <a:xfrm>
          <a:off x="18362930" y="2349500"/>
          <a:ext cx="133350" cy="191135"/>
        </a:xfrm>
        <a:prstGeom prst="rect">
          <a:avLst/>
        </a:prstGeom>
        <a:noFill/>
        <a:ln w="9525">
          <a:noFill/>
        </a:ln>
      </xdr:spPr>
    </xdr:pic>
    <xdr:clientData/>
  </xdr:twoCellAnchor>
  <xdr:twoCellAnchor editAs="oneCell">
    <xdr:from>
      <xdr:col>11</xdr:col>
      <xdr:colOff>19050</xdr:colOff>
      <xdr:row>0</xdr:row>
      <xdr:rowOff>0</xdr:rowOff>
    </xdr:from>
    <xdr:to>
      <xdr:col>11</xdr:col>
      <xdr:colOff>38735</xdr:colOff>
      <xdr:row>0</xdr:row>
      <xdr:rowOff>191135</xdr:rowOff>
    </xdr:to>
    <xdr:pic>
      <xdr:nvPicPr>
        <xdr:cNvPr id="10177" name="图片 3337"/>
        <xdr:cNvPicPr>
          <a:picLocks noChangeAspect="true"/>
        </xdr:cNvPicPr>
      </xdr:nvPicPr>
      <xdr:blipFill>
        <a:blip r:embed="rId2"/>
        <a:stretch>
          <a:fillRect/>
        </a:stretch>
      </xdr:blipFill>
      <xdr:spPr>
        <a:xfrm>
          <a:off x="18248630" y="0"/>
          <a:ext cx="19685" cy="191135"/>
        </a:xfrm>
        <a:prstGeom prst="rect">
          <a:avLst/>
        </a:prstGeom>
        <a:noFill/>
        <a:ln w="9525">
          <a:noFill/>
        </a:ln>
      </xdr:spPr>
    </xdr:pic>
    <xdr:clientData/>
  </xdr:twoCellAnchor>
  <xdr:twoCellAnchor editAs="oneCell">
    <xdr:from>
      <xdr:col>11</xdr:col>
      <xdr:colOff>133350</xdr:colOff>
      <xdr:row>0</xdr:row>
      <xdr:rowOff>0</xdr:rowOff>
    </xdr:from>
    <xdr:to>
      <xdr:col>11</xdr:col>
      <xdr:colOff>266700</xdr:colOff>
      <xdr:row>0</xdr:row>
      <xdr:rowOff>187325</xdr:rowOff>
    </xdr:to>
    <xdr:pic>
      <xdr:nvPicPr>
        <xdr:cNvPr id="10178" name="图片 3335"/>
        <xdr:cNvPicPr>
          <a:picLocks noChangeAspect="true"/>
        </xdr:cNvPicPr>
      </xdr:nvPicPr>
      <xdr:blipFill>
        <a:blip r:embed="rId1" cstate="print"/>
        <a:stretch>
          <a:fillRect/>
        </a:stretch>
      </xdr:blipFill>
      <xdr:spPr>
        <a:xfrm>
          <a:off x="18362930" y="0"/>
          <a:ext cx="133350" cy="187325"/>
        </a:xfrm>
        <a:prstGeom prst="rect">
          <a:avLst/>
        </a:prstGeom>
        <a:noFill/>
        <a:ln w="9525">
          <a:noFill/>
        </a:ln>
      </xdr:spPr>
    </xdr:pic>
    <xdr:clientData/>
  </xdr:twoCellAnchor>
  <xdr:twoCellAnchor editAs="oneCell">
    <xdr:from>
      <xdr:col>11</xdr:col>
      <xdr:colOff>133350</xdr:colOff>
      <xdr:row>0</xdr:row>
      <xdr:rowOff>0</xdr:rowOff>
    </xdr:from>
    <xdr:to>
      <xdr:col>11</xdr:col>
      <xdr:colOff>266700</xdr:colOff>
      <xdr:row>0</xdr:row>
      <xdr:rowOff>191135</xdr:rowOff>
    </xdr:to>
    <xdr:pic>
      <xdr:nvPicPr>
        <xdr:cNvPr id="10180" name="图片 3335"/>
        <xdr:cNvPicPr>
          <a:picLocks noChangeAspect="true"/>
        </xdr:cNvPicPr>
      </xdr:nvPicPr>
      <xdr:blipFill>
        <a:blip r:embed="rId1" cstate="print"/>
        <a:stretch>
          <a:fillRect/>
        </a:stretch>
      </xdr:blipFill>
      <xdr:spPr>
        <a:xfrm>
          <a:off x="18362930" y="0"/>
          <a:ext cx="133350" cy="191135"/>
        </a:xfrm>
        <a:prstGeom prst="rect">
          <a:avLst/>
        </a:prstGeom>
        <a:noFill/>
        <a:ln w="9525">
          <a:noFill/>
        </a:ln>
      </xdr:spPr>
    </xdr:pic>
    <xdr:clientData/>
  </xdr:twoCellAnchor>
  <xdr:twoCellAnchor editAs="oneCell">
    <xdr:from>
      <xdr:col>10</xdr:col>
      <xdr:colOff>133350</xdr:colOff>
      <xdr:row>1</xdr:row>
      <xdr:rowOff>0</xdr:rowOff>
    </xdr:from>
    <xdr:to>
      <xdr:col>10</xdr:col>
      <xdr:colOff>266700</xdr:colOff>
      <xdr:row>1</xdr:row>
      <xdr:rowOff>191135</xdr:rowOff>
    </xdr:to>
    <xdr:pic>
      <xdr:nvPicPr>
        <xdr:cNvPr id="10189" name="图片 3335"/>
        <xdr:cNvPicPr>
          <a:picLocks noChangeAspect="true"/>
        </xdr:cNvPicPr>
      </xdr:nvPicPr>
      <xdr:blipFill>
        <a:blip r:embed="rId1" cstate="print"/>
        <a:stretch>
          <a:fillRect/>
        </a:stretch>
      </xdr:blipFill>
      <xdr:spPr>
        <a:xfrm>
          <a:off x="16791305" y="546100"/>
          <a:ext cx="133350" cy="19113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7</xdr:row>
      <xdr:rowOff>0</xdr:rowOff>
    </xdr:from>
    <xdr:to>
      <xdr:col>0</xdr:col>
      <xdr:colOff>120015</xdr:colOff>
      <xdr:row>7</xdr:row>
      <xdr:rowOff>171450</xdr:rowOff>
    </xdr:to>
    <xdr:pic>
      <xdr:nvPicPr>
        <xdr:cNvPr id="2" name="图片 3334"/>
        <xdr:cNvPicPr>
          <a:picLocks noChangeAspect="true"/>
        </xdr:cNvPicPr>
      </xdr:nvPicPr>
      <xdr:blipFill>
        <a:blip r:embed="rId1"/>
        <a:stretch>
          <a:fillRect/>
        </a:stretch>
      </xdr:blipFill>
      <xdr:spPr>
        <a:xfrm>
          <a:off x="0" y="7172325"/>
          <a:ext cx="120015" cy="171450"/>
        </a:xfrm>
        <a:prstGeom prst="rect">
          <a:avLst/>
        </a:prstGeom>
        <a:noFill/>
        <a:ln w="9525">
          <a:noFill/>
        </a:ln>
      </xdr:spPr>
    </xdr:pic>
    <xdr:clientData/>
  </xdr:twoCellAnchor>
  <xdr:twoCellAnchor editAs="oneCell">
    <xdr:from>
      <xdr:col>0</xdr:col>
      <xdr:colOff>0</xdr:colOff>
      <xdr:row>7</xdr:row>
      <xdr:rowOff>0</xdr:rowOff>
    </xdr:from>
    <xdr:to>
      <xdr:col>0</xdr:col>
      <xdr:colOff>120015</xdr:colOff>
      <xdr:row>7</xdr:row>
      <xdr:rowOff>189230</xdr:rowOff>
    </xdr:to>
    <xdr:pic>
      <xdr:nvPicPr>
        <xdr:cNvPr id="10" name="图片 3334"/>
        <xdr:cNvPicPr>
          <a:picLocks noChangeAspect="true"/>
        </xdr:cNvPicPr>
      </xdr:nvPicPr>
      <xdr:blipFill>
        <a:blip r:embed="rId1"/>
        <a:stretch>
          <a:fillRect/>
        </a:stretch>
      </xdr:blipFill>
      <xdr:spPr>
        <a:xfrm>
          <a:off x="0" y="7172325"/>
          <a:ext cx="120015" cy="189230"/>
        </a:xfrm>
        <a:prstGeom prst="rect">
          <a:avLst/>
        </a:prstGeom>
        <a:noFill/>
        <a:ln w="9525">
          <a:noFill/>
        </a:ln>
      </xdr:spPr>
    </xdr:pic>
    <xdr:clientData/>
  </xdr:twoCellAnchor>
  <xdr:twoCellAnchor editAs="oneCell">
    <xdr:from>
      <xdr:col>2</xdr:col>
      <xdr:colOff>0</xdr:colOff>
      <xdr:row>7</xdr:row>
      <xdr:rowOff>0</xdr:rowOff>
    </xdr:from>
    <xdr:to>
      <xdr:col>2</xdr:col>
      <xdr:colOff>120650</xdr:colOff>
      <xdr:row>7</xdr:row>
      <xdr:rowOff>171450</xdr:rowOff>
    </xdr:to>
    <xdr:pic>
      <xdr:nvPicPr>
        <xdr:cNvPr id="13" name="图片 3335"/>
        <xdr:cNvPicPr>
          <a:picLocks noChangeAspect="true"/>
        </xdr:cNvPicPr>
      </xdr:nvPicPr>
      <xdr:blipFill>
        <a:blip r:embed="rId1"/>
        <a:stretch>
          <a:fillRect/>
        </a:stretch>
      </xdr:blipFill>
      <xdr:spPr>
        <a:xfrm>
          <a:off x="3453765" y="7172325"/>
          <a:ext cx="120650" cy="171450"/>
        </a:xfrm>
        <a:prstGeom prst="rect">
          <a:avLst/>
        </a:prstGeom>
        <a:noFill/>
        <a:ln w="9525">
          <a:noFill/>
        </a:ln>
      </xdr:spPr>
    </xdr:pic>
    <xdr:clientData/>
  </xdr:twoCellAnchor>
  <xdr:twoCellAnchor editAs="oneCell">
    <xdr:from>
      <xdr:col>7</xdr:col>
      <xdr:colOff>19050</xdr:colOff>
      <xdr:row>0</xdr:row>
      <xdr:rowOff>0</xdr:rowOff>
    </xdr:from>
    <xdr:to>
      <xdr:col>7</xdr:col>
      <xdr:colOff>38735</xdr:colOff>
      <xdr:row>0</xdr:row>
      <xdr:rowOff>191135</xdr:rowOff>
    </xdr:to>
    <xdr:pic>
      <xdr:nvPicPr>
        <xdr:cNvPr id="104" name="图片 3337"/>
        <xdr:cNvPicPr>
          <a:picLocks noChangeAspect="true"/>
        </xdr:cNvPicPr>
      </xdr:nvPicPr>
      <xdr:blipFill>
        <a:blip r:embed="rId2"/>
        <a:stretch>
          <a:fillRect/>
        </a:stretch>
      </xdr:blipFill>
      <xdr:spPr>
        <a:xfrm>
          <a:off x="13379450" y="0"/>
          <a:ext cx="19685" cy="191135"/>
        </a:xfrm>
        <a:prstGeom prst="rect">
          <a:avLst/>
        </a:prstGeom>
        <a:noFill/>
        <a:ln w="9525">
          <a:noFill/>
        </a:ln>
      </xdr:spPr>
    </xdr:pic>
    <xdr:clientData/>
  </xdr:twoCellAnchor>
  <xdr:twoCellAnchor editAs="oneCell">
    <xdr:from>
      <xdr:col>8</xdr:col>
      <xdr:colOff>133350</xdr:colOff>
      <xdr:row>0</xdr:row>
      <xdr:rowOff>0</xdr:rowOff>
    </xdr:from>
    <xdr:to>
      <xdr:col>8</xdr:col>
      <xdr:colOff>266700</xdr:colOff>
      <xdr:row>0</xdr:row>
      <xdr:rowOff>191135</xdr:rowOff>
    </xdr:to>
    <xdr:pic>
      <xdr:nvPicPr>
        <xdr:cNvPr id="105" name="图片 3335"/>
        <xdr:cNvPicPr>
          <a:picLocks noChangeAspect="true"/>
        </xdr:cNvPicPr>
      </xdr:nvPicPr>
      <xdr:blipFill>
        <a:blip r:embed="rId1" cstate="print"/>
        <a:stretch>
          <a:fillRect/>
        </a:stretch>
      </xdr:blipFill>
      <xdr:spPr>
        <a:xfrm>
          <a:off x="15494000" y="0"/>
          <a:ext cx="133350" cy="191135"/>
        </a:xfrm>
        <a:prstGeom prst="rect">
          <a:avLst/>
        </a:prstGeom>
        <a:noFill/>
        <a:ln w="9525">
          <a:noFill/>
        </a:ln>
      </xdr:spPr>
    </xdr:pic>
    <xdr:clientData/>
  </xdr:twoCellAnchor>
  <xdr:twoCellAnchor editAs="oneCell">
    <xdr:from>
      <xdr:col>11</xdr:col>
      <xdr:colOff>0</xdr:colOff>
      <xdr:row>0</xdr:row>
      <xdr:rowOff>0</xdr:rowOff>
    </xdr:from>
    <xdr:to>
      <xdr:col>11</xdr:col>
      <xdr:colOff>19050</xdr:colOff>
      <xdr:row>0</xdr:row>
      <xdr:rowOff>191135</xdr:rowOff>
    </xdr:to>
    <xdr:pic>
      <xdr:nvPicPr>
        <xdr:cNvPr id="106" name="图片 3336"/>
        <xdr:cNvPicPr>
          <a:picLocks noChangeAspect="true"/>
        </xdr:cNvPicPr>
      </xdr:nvPicPr>
      <xdr:blipFill>
        <a:blip r:embed="rId2"/>
        <a:stretch>
          <a:fillRect/>
        </a:stretch>
      </xdr:blipFill>
      <xdr:spPr>
        <a:xfrm>
          <a:off x="21076285" y="0"/>
          <a:ext cx="19050" cy="191135"/>
        </a:xfrm>
        <a:prstGeom prst="rect">
          <a:avLst/>
        </a:prstGeom>
        <a:noFill/>
        <a:ln w="9525">
          <a:noFill/>
        </a:ln>
      </xdr:spPr>
    </xdr:pic>
    <xdr:clientData/>
  </xdr:twoCellAnchor>
  <xdr:twoCellAnchor editAs="oneCell">
    <xdr:from>
      <xdr:col>11</xdr:col>
      <xdr:colOff>19050</xdr:colOff>
      <xdr:row>0</xdr:row>
      <xdr:rowOff>0</xdr:rowOff>
    </xdr:from>
    <xdr:to>
      <xdr:col>11</xdr:col>
      <xdr:colOff>38735</xdr:colOff>
      <xdr:row>0</xdr:row>
      <xdr:rowOff>191135</xdr:rowOff>
    </xdr:to>
    <xdr:pic>
      <xdr:nvPicPr>
        <xdr:cNvPr id="107" name="图片 3337"/>
        <xdr:cNvPicPr>
          <a:picLocks noChangeAspect="true"/>
        </xdr:cNvPicPr>
      </xdr:nvPicPr>
      <xdr:blipFill>
        <a:blip r:embed="rId2"/>
        <a:stretch>
          <a:fillRect/>
        </a:stretch>
      </xdr:blipFill>
      <xdr:spPr>
        <a:xfrm>
          <a:off x="21095335" y="0"/>
          <a:ext cx="19685" cy="191135"/>
        </a:xfrm>
        <a:prstGeom prst="rect">
          <a:avLst/>
        </a:prstGeom>
        <a:noFill/>
        <a:ln w="9525">
          <a:noFill/>
        </a:ln>
      </xdr:spPr>
    </xdr:pic>
    <xdr:clientData/>
  </xdr:twoCellAnchor>
  <xdr:twoCellAnchor editAs="oneCell">
    <xdr:from>
      <xdr:col>3</xdr:col>
      <xdr:colOff>133350</xdr:colOff>
      <xdr:row>0</xdr:row>
      <xdr:rowOff>0</xdr:rowOff>
    </xdr:from>
    <xdr:to>
      <xdr:col>3</xdr:col>
      <xdr:colOff>266700</xdr:colOff>
      <xdr:row>0</xdr:row>
      <xdr:rowOff>191135</xdr:rowOff>
    </xdr:to>
    <xdr:pic>
      <xdr:nvPicPr>
        <xdr:cNvPr id="108" name="图片 3335"/>
        <xdr:cNvPicPr>
          <a:picLocks noChangeAspect="true"/>
        </xdr:cNvPicPr>
      </xdr:nvPicPr>
      <xdr:blipFill>
        <a:blip r:embed="rId1" cstate="print"/>
        <a:stretch>
          <a:fillRect/>
        </a:stretch>
      </xdr:blipFill>
      <xdr:spPr>
        <a:xfrm>
          <a:off x="5206365" y="0"/>
          <a:ext cx="133350" cy="191135"/>
        </a:xfrm>
        <a:prstGeom prst="rect">
          <a:avLst/>
        </a:prstGeom>
        <a:noFill/>
        <a:ln w="9525">
          <a:noFill/>
        </a:ln>
      </xdr:spPr>
    </xdr:pic>
    <xdr:clientData/>
  </xdr:twoCellAnchor>
  <xdr:twoCellAnchor editAs="oneCell">
    <xdr:from>
      <xdr:col>7</xdr:col>
      <xdr:colOff>19050</xdr:colOff>
      <xdr:row>7</xdr:row>
      <xdr:rowOff>0</xdr:rowOff>
    </xdr:from>
    <xdr:to>
      <xdr:col>7</xdr:col>
      <xdr:colOff>38735</xdr:colOff>
      <xdr:row>7</xdr:row>
      <xdr:rowOff>191135</xdr:rowOff>
    </xdr:to>
    <xdr:pic>
      <xdr:nvPicPr>
        <xdr:cNvPr id="172" name="图片 3337"/>
        <xdr:cNvPicPr>
          <a:picLocks noChangeAspect="true"/>
        </xdr:cNvPicPr>
      </xdr:nvPicPr>
      <xdr:blipFill>
        <a:blip r:embed="rId2"/>
        <a:stretch>
          <a:fillRect/>
        </a:stretch>
      </xdr:blipFill>
      <xdr:spPr>
        <a:xfrm>
          <a:off x="13379450" y="7172325"/>
          <a:ext cx="19685" cy="191135"/>
        </a:xfrm>
        <a:prstGeom prst="rect">
          <a:avLst/>
        </a:prstGeom>
        <a:noFill/>
        <a:ln w="9525">
          <a:noFill/>
        </a:ln>
      </xdr:spPr>
    </xdr:pic>
    <xdr:clientData/>
  </xdr:twoCellAnchor>
  <xdr:twoCellAnchor editAs="oneCell">
    <xdr:from>
      <xdr:col>8</xdr:col>
      <xdr:colOff>133350</xdr:colOff>
      <xdr:row>7</xdr:row>
      <xdr:rowOff>0</xdr:rowOff>
    </xdr:from>
    <xdr:to>
      <xdr:col>8</xdr:col>
      <xdr:colOff>266700</xdr:colOff>
      <xdr:row>7</xdr:row>
      <xdr:rowOff>191135</xdr:rowOff>
    </xdr:to>
    <xdr:pic>
      <xdr:nvPicPr>
        <xdr:cNvPr id="173" name="图片 3335"/>
        <xdr:cNvPicPr>
          <a:picLocks noChangeAspect="true"/>
        </xdr:cNvPicPr>
      </xdr:nvPicPr>
      <xdr:blipFill>
        <a:blip r:embed="rId1" cstate="print"/>
        <a:stretch>
          <a:fillRect/>
        </a:stretch>
      </xdr:blipFill>
      <xdr:spPr>
        <a:xfrm>
          <a:off x="15494000" y="7172325"/>
          <a:ext cx="133350" cy="191135"/>
        </a:xfrm>
        <a:prstGeom prst="rect">
          <a:avLst/>
        </a:prstGeom>
        <a:noFill/>
        <a:ln w="9525">
          <a:noFill/>
        </a:ln>
      </xdr:spPr>
    </xdr:pic>
    <xdr:clientData/>
  </xdr:twoCellAnchor>
  <xdr:twoCellAnchor editAs="oneCell">
    <xdr:from>
      <xdr:col>11</xdr:col>
      <xdr:colOff>0</xdr:colOff>
      <xdr:row>7</xdr:row>
      <xdr:rowOff>0</xdr:rowOff>
    </xdr:from>
    <xdr:to>
      <xdr:col>11</xdr:col>
      <xdr:colOff>19050</xdr:colOff>
      <xdr:row>7</xdr:row>
      <xdr:rowOff>191135</xdr:rowOff>
    </xdr:to>
    <xdr:pic>
      <xdr:nvPicPr>
        <xdr:cNvPr id="174" name="图片 3336"/>
        <xdr:cNvPicPr>
          <a:picLocks noChangeAspect="true"/>
        </xdr:cNvPicPr>
      </xdr:nvPicPr>
      <xdr:blipFill>
        <a:blip r:embed="rId2"/>
        <a:stretch>
          <a:fillRect/>
        </a:stretch>
      </xdr:blipFill>
      <xdr:spPr>
        <a:xfrm>
          <a:off x="21076285" y="7172325"/>
          <a:ext cx="19050" cy="191135"/>
        </a:xfrm>
        <a:prstGeom prst="rect">
          <a:avLst/>
        </a:prstGeom>
        <a:noFill/>
        <a:ln w="9525">
          <a:noFill/>
        </a:ln>
      </xdr:spPr>
    </xdr:pic>
    <xdr:clientData/>
  </xdr:twoCellAnchor>
  <xdr:twoCellAnchor editAs="oneCell">
    <xdr:from>
      <xdr:col>11</xdr:col>
      <xdr:colOff>19050</xdr:colOff>
      <xdr:row>7</xdr:row>
      <xdr:rowOff>0</xdr:rowOff>
    </xdr:from>
    <xdr:to>
      <xdr:col>11</xdr:col>
      <xdr:colOff>38735</xdr:colOff>
      <xdr:row>7</xdr:row>
      <xdr:rowOff>191135</xdr:rowOff>
    </xdr:to>
    <xdr:pic>
      <xdr:nvPicPr>
        <xdr:cNvPr id="175" name="图片 3337"/>
        <xdr:cNvPicPr>
          <a:picLocks noChangeAspect="true"/>
        </xdr:cNvPicPr>
      </xdr:nvPicPr>
      <xdr:blipFill>
        <a:blip r:embed="rId2"/>
        <a:stretch>
          <a:fillRect/>
        </a:stretch>
      </xdr:blipFill>
      <xdr:spPr>
        <a:xfrm>
          <a:off x="21095335" y="7172325"/>
          <a:ext cx="19685" cy="191135"/>
        </a:xfrm>
        <a:prstGeom prst="rect">
          <a:avLst/>
        </a:prstGeom>
        <a:noFill/>
        <a:ln w="9525">
          <a:noFill/>
        </a:ln>
      </xdr:spPr>
    </xdr:pic>
    <xdr:clientData/>
  </xdr:twoCellAnchor>
  <xdr:twoCellAnchor editAs="oneCell">
    <xdr:from>
      <xdr:col>0</xdr:col>
      <xdr:colOff>0</xdr:colOff>
      <xdr:row>8</xdr:row>
      <xdr:rowOff>0</xdr:rowOff>
    </xdr:from>
    <xdr:to>
      <xdr:col>0</xdr:col>
      <xdr:colOff>120015</xdr:colOff>
      <xdr:row>8</xdr:row>
      <xdr:rowOff>171450</xdr:rowOff>
    </xdr:to>
    <xdr:pic>
      <xdr:nvPicPr>
        <xdr:cNvPr id="176" name="图片 3334"/>
        <xdr:cNvPicPr>
          <a:picLocks noChangeAspect="true"/>
        </xdr:cNvPicPr>
      </xdr:nvPicPr>
      <xdr:blipFill>
        <a:blip r:embed="rId1"/>
        <a:stretch>
          <a:fillRect/>
        </a:stretch>
      </xdr:blipFill>
      <xdr:spPr>
        <a:xfrm>
          <a:off x="0" y="8632825"/>
          <a:ext cx="120015" cy="171450"/>
        </a:xfrm>
        <a:prstGeom prst="rect">
          <a:avLst/>
        </a:prstGeom>
        <a:noFill/>
        <a:ln w="9525">
          <a:noFill/>
        </a:ln>
      </xdr:spPr>
    </xdr:pic>
    <xdr:clientData/>
  </xdr:twoCellAnchor>
  <xdr:twoCellAnchor editAs="oneCell">
    <xdr:from>
      <xdr:col>0</xdr:col>
      <xdr:colOff>0</xdr:colOff>
      <xdr:row>8</xdr:row>
      <xdr:rowOff>0</xdr:rowOff>
    </xdr:from>
    <xdr:to>
      <xdr:col>0</xdr:col>
      <xdr:colOff>120015</xdr:colOff>
      <xdr:row>8</xdr:row>
      <xdr:rowOff>189230</xdr:rowOff>
    </xdr:to>
    <xdr:pic>
      <xdr:nvPicPr>
        <xdr:cNvPr id="184" name="图片 3334"/>
        <xdr:cNvPicPr>
          <a:picLocks noChangeAspect="true"/>
        </xdr:cNvPicPr>
      </xdr:nvPicPr>
      <xdr:blipFill>
        <a:blip r:embed="rId1"/>
        <a:stretch>
          <a:fillRect/>
        </a:stretch>
      </xdr:blipFill>
      <xdr:spPr>
        <a:xfrm>
          <a:off x="0" y="8632825"/>
          <a:ext cx="120015" cy="189230"/>
        </a:xfrm>
        <a:prstGeom prst="rect">
          <a:avLst/>
        </a:prstGeom>
        <a:noFill/>
        <a:ln w="9525">
          <a:noFill/>
        </a:ln>
      </xdr:spPr>
    </xdr:pic>
    <xdr:clientData/>
  </xdr:twoCellAnchor>
  <xdr:twoCellAnchor editAs="oneCell">
    <xdr:from>
      <xdr:col>2</xdr:col>
      <xdr:colOff>0</xdr:colOff>
      <xdr:row>8</xdr:row>
      <xdr:rowOff>0</xdr:rowOff>
    </xdr:from>
    <xdr:to>
      <xdr:col>2</xdr:col>
      <xdr:colOff>120650</xdr:colOff>
      <xdr:row>8</xdr:row>
      <xdr:rowOff>171450</xdr:rowOff>
    </xdr:to>
    <xdr:pic>
      <xdr:nvPicPr>
        <xdr:cNvPr id="187" name="图片 3335"/>
        <xdr:cNvPicPr>
          <a:picLocks noChangeAspect="true"/>
        </xdr:cNvPicPr>
      </xdr:nvPicPr>
      <xdr:blipFill>
        <a:blip r:embed="rId1"/>
        <a:stretch>
          <a:fillRect/>
        </a:stretch>
      </xdr:blipFill>
      <xdr:spPr>
        <a:xfrm>
          <a:off x="3453765" y="8632825"/>
          <a:ext cx="120650" cy="171450"/>
        </a:xfrm>
        <a:prstGeom prst="rect">
          <a:avLst/>
        </a:prstGeom>
        <a:noFill/>
        <a:ln w="9525">
          <a:noFill/>
        </a:ln>
      </xdr:spPr>
    </xdr:pic>
    <xdr:clientData/>
  </xdr:twoCellAnchor>
  <xdr:twoCellAnchor editAs="oneCell">
    <xdr:from>
      <xdr:col>4</xdr:col>
      <xdr:colOff>133350</xdr:colOff>
      <xdr:row>0</xdr:row>
      <xdr:rowOff>0</xdr:rowOff>
    </xdr:from>
    <xdr:to>
      <xdr:col>4</xdr:col>
      <xdr:colOff>266700</xdr:colOff>
      <xdr:row>0</xdr:row>
      <xdr:rowOff>191135</xdr:rowOff>
    </xdr:to>
    <xdr:pic>
      <xdr:nvPicPr>
        <xdr:cNvPr id="344" name="图片 3335"/>
        <xdr:cNvPicPr>
          <a:picLocks noChangeAspect="true"/>
        </xdr:cNvPicPr>
      </xdr:nvPicPr>
      <xdr:blipFill>
        <a:blip r:embed="rId1" cstate="print"/>
        <a:stretch>
          <a:fillRect/>
        </a:stretch>
      </xdr:blipFill>
      <xdr:spPr>
        <a:xfrm>
          <a:off x="7302500" y="0"/>
          <a:ext cx="133350" cy="191135"/>
        </a:xfrm>
        <a:prstGeom prst="rect">
          <a:avLst/>
        </a:prstGeom>
        <a:noFill/>
        <a:ln w="9525">
          <a:noFill/>
        </a:ln>
      </xdr:spPr>
    </xdr:pic>
    <xdr:clientData/>
  </xdr:twoCellAnchor>
  <xdr:twoCellAnchor editAs="oneCell">
    <xdr:from>
      <xdr:col>7</xdr:col>
      <xdr:colOff>19050</xdr:colOff>
      <xdr:row>9</xdr:row>
      <xdr:rowOff>0</xdr:rowOff>
    </xdr:from>
    <xdr:to>
      <xdr:col>7</xdr:col>
      <xdr:colOff>38735</xdr:colOff>
      <xdr:row>9</xdr:row>
      <xdr:rowOff>191135</xdr:rowOff>
    </xdr:to>
    <xdr:pic>
      <xdr:nvPicPr>
        <xdr:cNvPr id="345" name="图片 3337"/>
        <xdr:cNvPicPr>
          <a:picLocks noChangeAspect="true"/>
        </xdr:cNvPicPr>
      </xdr:nvPicPr>
      <xdr:blipFill>
        <a:blip r:embed="rId2"/>
        <a:stretch>
          <a:fillRect/>
        </a:stretch>
      </xdr:blipFill>
      <xdr:spPr>
        <a:xfrm>
          <a:off x="13379450" y="10093325"/>
          <a:ext cx="19685" cy="191135"/>
        </a:xfrm>
        <a:prstGeom prst="rect">
          <a:avLst/>
        </a:prstGeom>
        <a:noFill/>
        <a:ln w="9525">
          <a:noFill/>
        </a:ln>
      </xdr:spPr>
    </xdr:pic>
    <xdr:clientData/>
  </xdr:twoCellAnchor>
  <xdr:twoCellAnchor editAs="oneCell">
    <xdr:from>
      <xdr:col>8</xdr:col>
      <xdr:colOff>133350</xdr:colOff>
      <xdr:row>9</xdr:row>
      <xdr:rowOff>0</xdr:rowOff>
    </xdr:from>
    <xdr:to>
      <xdr:col>8</xdr:col>
      <xdr:colOff>266700</xdr:colOff>
      <xdr:row>9</xdr:row>
      <xdr:rowOff>191135</xdr:rowOff>
    </xdr:to>
    <xdr:pic>
      <xdr:nvPicPr>
        <xdr:cNvPr id="346" name="图片 3335"/>
        <xdr:cNvPicPr>
          <a:picLocks noChangeAspect="true"/>
        </xdr:cNvPicPr>
      </xdr:nvPicPr>
      <xdr:blipFill>
        <a:blip r:embed="rId1" cstate="print"/>
        <a:stretch>
          <a:fillRect/>
        </a:stretch>
      </xdr:blipFill>
      <xdr:spPr>
        <a:xfrm>
          <a:off x="15494000" y="10093325"/>
          <a:ext cx="133350" cy="191135"/>
        </a:xfrm>
        <a:prstGeom prst="rect">
          <a:avLst/>
        </a:prstGeom>
        <a:noFill/>
        <a:ln w="9525">
          <a:noFill/>
        </a:ln>
      </xdr:spPr>
    </xdr:pic>
    <xdr:clientData/>
  </xdr:twoCellAnchor>
  <xdr:twoCellAnchor editAs="oneCell">
    <xdr:from>
      <xdr:col>11</xdr:col>
      <xdr:colOff>0</xdr:colOff>
      <xdr:row>9</xdr:row>
      <xdr:rowOff>0</xdr:rowOff>
    </xdr:from>
    <xdr:to>
      <xdr:col>11</xdr:col>
      <xdr:colOff>19050</xdr:colOff>
      <xdr:row>9</xdr:row>
      <xdr:rowOff>191135</xdr:rowOff>
    </xdr:to>
    <xdr:pic>
      <xdr:nvPicPr>
        <xdr:cNvPr id="347" name="图片 3336"/>
        <xdr:cNvPicPr>
          <a:picLocks noChangeAspect="true"/>
        </xdr:cNvPicPr>
      </xdr:nvPicPr>
      <xdr:blipFill>
        <a:blip r:embed="rId2"/>
        <a:stretch>
          <a:fillRect/>
        </a:stretch>
      </xdr:blipFill>
      <xdr:spPr>
        <a:xfrm>
          <a:off x="21076285" y="10093325"/>
          <a:ext cx="19050" cy="191135"/>
        </a:xfrm>
        <a:prstGeom prst="rect">
          <a:avLst/>
        </a:prstGeom>
        <a:noFill/>
        <a:ln w="9525">
          <a:noFill/>
        </a:ln>
      </xdr:spPr>
    </xdr:pic>
    <xdr:clientData/>
  </xdr:twoCellAnchor>
  <xdr:twoCellAnchor editAs="oneCell">
    <xdr:from>
      <xdr:col>11</xdr:col>
      <xdr:colOff>19050</xdr:colOff>
      <xdr:row>9</xdr:row>
      <xdr:rowOff>0</xdr:rowOff>
    </xdr:from>
    <xdr:to>
      <xdr:col>11</xdr:col>
      <xdr:colOff>38735</xdr:colOff>
      <xdr:row>9</xdr:row>
      <xdr:rowOff>191135</xdr:rowOff>
    </xdr:to>
    <xdr:pic>
      <xdr:nvPicPr>
        <xdr:cNvPr id="348" name="图片 3337"/>
        <xdr:cNvPicPr>
          <a:picLocks noChangeAspect="true"/>
        </xdr:cNvPicPr>
      </xdr:nvPicPr>
      <xdr:blipFill>
        <a:blip r:embed="rId2"/>
        <a:stretch>
          <a:fillRect/>
        </a:stretch>
      </xdr:blipFill>
      <xdr:spPr>
        <a:xfrm>
          <a:off x="21095335" y="10093325"/>
          <a:ext cx="19685" cy="191135"/>
        </a:xfrm>
        <a:prstGeom prst="rect">
          <a:avLst/>
        </a:prstGeom>
        <a:noFill/>
        <a:ln w="9525">
          <a:noFill/>
        </a:ln>
      </xdr:spPr>
    </xdr:pic>
    <xdr:clientData/>
  </xdr:twoCellAnchor>
  <xdr:twoCellAnchor editAs="oneCell">
    <xdr:from>
      <xdr:col>0</xdr:col>
      <xdr:colOff>0</xdr:colOff>
      <xdr:row>14</xdr:row>
      <xdr:rowOff>0</xdr:rowOff>
    </xdr:from>
    <xdr:to>
      <xdr:col>0</xdr:col>
      <xdr:colOff>120015</xdr:colOff>
      <xdr:row>14</xdr:row>
      <xdr:rowOff>171450</xdr:rowOff>
    </xdr:to>
    <xdr:pic>
      <xdr:nvPicPr>
        <xdr:cNvPr id="349" name="图片 3334"/>
        <xdr:cNvPicPr>
          <a:picLocks noChangeAspect="true"/>
        </xdr:cNvPicPr>
      </xdr:nvPicPr>
      <xdr:blipFill>
        <a:blip r:embed="rId1"/>
        <a:stretch>
          <a:fillRect/>
        </a:stretch>
      </xdr:blipFill>
      <xdr:spPr>
        <a:xfrm>
          <a:off x="0" y="17395825"/>
          <a:ext cx="120015" cy="171450"/>
        </a:xfrm>
        <a:prstGeom prst="rect">
          <a:avLst/>
        </a:prstGeom>
        <a:noFill/>
        <a:ln w="9525">
          <a:noFill/>
        </a:ln>
      </xdr:spPr>
    </xdr:pic>
    <xdr:clientData/>
  </xdr:twoCellAnchor>
  <xdr:twoCellAnchor editAs="oneCell">
    <xdr:from>
      <xdr:col>0</xdr:col>
      <xdr:colOff>0</xdr:colOff>
      <xdr:row>14</xdr:row>
      <xdr:rowOff>0</xdr:rowOff>
    </xdr:from>
    <xdr:to>
      <xdr:col>0</xdr:col>
      <xdr:colOff>120015</xdr:colOff>
      <xdr:row>14</xdr:row>
      <xdr:rowOff>189230</xdr:rowOff>
    </xdr:to>
    <xdr:pic>
      <xdr:nvPicPr>
        <xdr:cNvPr id="357" name="图片 3334"/>
        <xdr:cNvPicPr>
          <a:picLocks noChangeAspect="true"/>
        </xdr:cNvPicPr>
      </xdr:nvPicPr>
      <xdr:blipFill>
        <a:blip r:embed="rId1"/>
        <a:stretch>
          <a:fillRect/>
        </a:stretch>
      </xdr:blipFill>
      <xdr:spPr>
        <a:xfrm>
          <a:off x="0" y="17395825"/>
          <a:ext cx="120015" cy="189230"/>
        </a:xfrm>
        <a:prstGeom prst="rect">
          <a:avLst/>
        </a:prstGeom>
        <a:noFill/>
        <a:ln w="9525">
          <a:noFill/>
        </a:ln>
      </xdr:spPr>
    </xdr:pic>
    <xdr:clientData/>
  </xdr:twoCellAnchor>
  <xdr:twoCellAnchor editAs="oneCell">
    <xdr:from>
      <xdr:col>2</xdr:col>
      <xdr:colOff>0</xdr:colOff>
      <xdr:row>14</xdr:row>
      <xdr:rowOff>0</xdr:rowOff>
    </xdr:from>
    <xdr:to>
      <xdr:col>2</xdr:col>
      <xdr:colOff>120650</xdr:colOff>
      <xdr:row>14</xdr:row>
      <xdr:rowOff>171450</xdr:rowOff>
    </xdr:to>
    <xdr:pic>
      <xdr:nvPicPr>
        <xdr:cNvPr id="360" name="图片 3335"/>
        <xdr:cNvPicPr>
          <a:picLocks noChangeAspect="true"/>
        </xdr:cNvPicPr>
      </xdr:nvPicPr>
      <xdr:blipFill>
        <a:blip r:embed="rId1"/>
        <a:stretch>
          <a:fillRect/>
        </a:stretch>
      </xdr:blipFill>
      <xdr:spPr>
        <a:xfrm>
          <a:off x="3453765" y="17395825"/>
          <a:ext cx="120650" cy="171450"/>
        </a:xfrm>
        <a:prstGeom prst="rect">
          <a:avLst/>
        </a:prstGeom>
        <a:noFill/>
        <a:ln w="9525">
          <a:noFill/>
        </a:ln>
      </xdr:spPr>
    </xdr:pic>
    <xdr:clientData/>
  </xdr:twoCellAnchor>
  <xdr:twoCellAnchor editAs="oneCell">
    <xdr:from>
      <xdr:col>7</xdr:col>
      <xdr:colOff>19050</xdr:colOff>
      <xdr:row>3</xdr:row>
      <xdr:rowOff>0</xdr:rowOff>
    </xdr:from>
    <xdr:to>
      <xdr:col>7</xdr:col>
      <xdr:colOff>38735</xdr:colOff>
      <xdr:row>3</xdr:row>
      <xdr:rowOff>191135</xdr:rowOff>
    </xdr:to>
    <xdr:pic>
      <xdr:nvPicPr>
        <xdr:cNvPr id="451" name="图片 3337"/>
        <xdr:cNvPicPr>
          <a:picLocks noChangeAspect="true"/>
        </xdr:cNvPicPr>
      </xdr:nvPicPr>
      <xdr:blipFill>
        <a:blip r:embed="rId2"/>
        <a:stretch>
          <a:fillRect/>
        </a:stretch>
      </xdr:blipFill>
      <xdr:spPr>
        <a:xfrm>
          <a:off x="13379450" y="2397125"/>
          <a:ext cx="19685" cy="191135"/>
        </a:xfrm>
        <a:prstGeom prst="rect">
          <a:avLst/>
        </a:prstGeom>
        <a:noFill/>
        <a:ln w="9525">
          <a:noFill/>
        </a:ln>
      </xdr:spPr>
    </xdr:pic>
    <xdr:clientData/>
  </xdr:twoCellAnchor>
  <xdr:twoCellAnchor editAs="oneCell">
    <xdr:from>
      <xdr:col>8</xdr:col>
      <xdr:colOff>133350</xdr:colOff>
      <xdr:row>3</xdr:row>
      <xdr:rowOff>0</xdr:rowOff>
    </xdr:from>
    <xdr:to>
      <xdr:col>8</xdr:col>
      <xdr:colOff>266700</xdr:colOff>
      <xdr:row>3</xdr:row>
      <xdr:rowOff>191135</xdr:rowOff>
    </xdr:to>
    <xdr:pic>
      <xdr:nvPicPr>
        <xdr:cNvPr id="452" name="图片 3335"/>
        <xdr:cNvPicPr>
          <a:picLocks noChangeAspect="true"/>
        </xdr:cNvPicPr>
      </xdr:nvPicPr>
      <xdr:blipFill>
        <a:blip r:embed="rId1" cstate="print"/>
        <a:stretch>
          <a:fillRect/>
        </a:stretch>
      </xdr:blipFill>
      <xdr:spPr>
        <a:xfrm>
          <a:off x="15494000" y="2397125"/>
          <a:ext cx="133350" cy="191135"/>
        </a:xfrm>
        <a:prstGeom prst="rect">
          <a:avLst/>
        </a:prstGeom>
        <a:noFill/>
        <a:ln w="9525">
          <a:noFill/>
        </a:ln>
      </xdr:spPr>
    </xdr:pic>
    <xdr:clientData/>
  </xdr:twoCellAnchor>
  <xdr:twoCellAnchor editAs="oneCell">
    <xdr:from>
      <xdr:col>11</xdr:col>
      <xdr:colOff>0</xdr:colOff>
      <xdr:row>3</xdr:row>
      <xdr:rowOff>0</xdr:rowOff>
    </xdr:from>
    <xdr:to>
      <xdr:col>11</xdr:col>
      <xdr:colOff>19050</xdr:colOff>
      <xdr:row>3</xdr:row>
      <xdr:rowOff>191135</xdr:rowOff>
    </xdr:to>
    <xdr:pic>
      <xdr:nvPicPr>
        <xdr:cNvPr id="453" name="图片 3336"/>
        <xdr:cNvPicPr>
          <a:picLocks noChangeAspect="true"/>
        </xdr:cNvPicPr>
      </xdr:nvPicPr>
      <xdr:blipFill>
        <a:blip r:embed="rId2"/>
        <a:stretch>
          <a:fillRect/>
        </a:stretch>
      </xdr:blipFill>
      <xdr:spPr>
        <a:xfrm>
          <a:off x="21076285" y="2397125"/>
          <a:ext cx="19050" cy="191135"/>
        </a:xfrm>
        <a:prstGeom prst="rect">
          <a:avLst/>
        </a:prstGeom>
        <a:noFill/>
        <a:ln w="9525">
          <a:noFill/>
        </a:ln>
      </xdr:spPr>
    </xdr:pic>
    <xdr:clientData/>
  </xdr:twoCellAnchor>
  <xdr:twoCellAnchor editAs="oneCell">
    <xdr:from>
      <xdr:col>11</xdr:col>
      <xdr:colOff>19050</xdr:colOff>
      <xdr:row>3</xdr:row>
      <xdr:rowOff>0</xdr:rowOff>
    </xdr:from>
    <xdr:to>
      <xdr:col>11</xdr:col>
      <xdr:colOff>38735</xdr:colOff>
      <xdr:row>3</xdr:row>
      <xdr:rowOff>191135</xdr:rowOff>
    </xdr:to>
    <xdr:pic>
      <xdr:nvPicPr>
        <xdr:cNvPr id="454" name="图片 3337"/>
        <xdr:cNvPicPr>
          <a:picLocks noChangeAspect="true"/>
        </xdr:cNvPicPr>
      </xdr:nvPicPr>
      <xdr:blipFill>
        <a:blip r:embed="rId2"/>
        <a:stretch>
          <a:fillRect/>
        </a:stretch>
      </xdr:blipFill>
      <xdr:spPr>
        <a:xfrm>
          <a:off x="21095335" y="2397125"/>
          <a:ext cx="19685" cy="191135"/>
        </a:xfrm>
        <a:prstGeom prst="rect">
          <a:avLst/>
        </a:prstGeom>
        <a:noFill/>
        <a:ln w="9525">
          <a:noFill/>
        </a:ln>
      </xdr:spPr>
    </xdr:pic>
    <xdr:clientData/>
  </xdr:twoCellAnchor>
  <xdr:twoCellAnchor editAs="oneCell">
    <xdr:from>
      <xdr:col>3</xdr:col>
      <xdr:colOff>133350</xdr:colOff>
      <xdr:row>3</xdr:row>
      <xdr:rowOff>0</xdr:rowOff>
    </xdr:from>
    <xdr:to>
      <xdr:col>3</xdr:col>
      <xdr:colOff>266700</xdr:colOff>
      <xdr:row>3</xdr:row>
      <xdr:rowOff>191135</xdr:rowOff>
    </xdr:to>
    <xdr:pic>
      <xdr:nvPicPr>
        <xdr:cNvPr id="455" name="图片 3335"/>
        <xdr:cNvPicPr>
          <a:picLocks noChangeAspect="true"/>
        </xdr:cNvPicPr>
      </xdr:nvPicPr>
      <xdr:blipFill>
        <a:blip r:embed="rId1" cstate="print"/>
        <a:stretch>
          <a:fillRect/>
        </a:stretch>
      </xdr:blipFill>
      <xdr:spPr>
        <a:xfrm>
          <a:off x="5206365" y="2397125"/>
          <a:ext cx="133350" cy="191135"/>
        </a:xfrm>
        <a:prstGeom prst="rect">
          <a:avLst/>
        </a:prstGeom>
        <a:noFill/>
        <a:ln w="9525">
          <a:noFill/>
        </a:ln>
      </xdr:spPr>
    </xdr:pic>
    <xdr:clientData/>
  </xdr:twoCellAnchor>
  <xdr:twoCellAnchor editAs="oneCell">
    <xdr:from>
      <xdr:col>20</xdr:col>
      <xdr:colOff>0</xdr:colOff>
      <xdr:row>6</xdr:row>
      <xdr:rowOff>0</xdr:rowOff>
    </xdr:from>
    <xdr:to>
      <xdr:col>20</xdr:col>
      <xdr:colOff>133350</xdr:colOff>
      <xdr:row>6</xdr:row>
      <xdr:rowOff>187325</xdr:rowOff>
    </xdr:to>
    <xdr:pic>
      <xdr:nvPicPr>
        <xdr:cNvPr id="1828" name="图片 3335"/>
        <xdr:cNvPicPr>
          <a:picLocks noChangeAspect="true"/>
        </xdr:cNvPicPr>
      </xdr:nvPicPr>
      <xdr:blipFill>
        <a:blip r:embed="rId1" cstate="print"/>
        <a:stretch>
          <a:fillRect/>
        </a:stretch>
      </xdr:blipFill>
      <xdr:spPr>
        <a:xfrm>
          <a:off x="37980620" y="5711825"/>
          <a:ext cx="133350" cy="187325"/>
        </a:xfrm>
        <a:prstGeom prst="rect">
          <a:avLst/>
        </a:prstGeom>
        <a:noFill/>
        <a:ln w="9525">
          <a:noFill/>
        </a:ln>
      </xdr:spPr>
    </xdr:pic>
    <xdr:clientData/>
  </xdr:twoCellAnchor>
  <xdr:twoCellAnchor editAs="oneCell">
    <xdr:from>
      <xdr:col>0</xdr:col>
      <xdr:colOff>0</xdr:colOff>
      <xdr:row>12</xdr:row>
      <xdr:rowOff>0</xdr:rowOff>
    </xdr:from>
    <xdr:to>
      <xdr:col>0</xdr:col>
      <xdr:colOff>19685</xdr:colOff>
      <xdr:row>12</xdr:row>
      <xdr:rowOff>191135</xdr:rowOff>
    </xdr:to>
    <xdr:pic>
      <xdr:nvPicPr>
        <xdr:cNvPr id="2527" name="图片 3337"/>
        <xdr:cNvPicPr>
          <a:picLocks noChangeAspect="true"/>
        </xdr:cNvPicPr>
      </xdr:nvPicPr>
      <xdr:blipFill>
        <a:blip r:embed="rId2"/>
        <a:stretch>
          <a:fillRect/>
        </a:stretch>
      </xdr:blipFill>
      <xdr:spPr>
        <a:xfrm>
          <a:off x="0" y="14474825"/>
          <a:ext cx="19685" cy="191135"/>
        </a:xfrm>
        <a:prstGeom prst="rect">
          <a:avLst/>
        </a:prstGeom>
        <a:noFill/>
        <a:ln w="9525">
          <a:noFill/>
        </a:ln>
      </xdr:spPr>
    </xdr:pic>
    <xdr:clientData/>
  </xdr:twoCellAnchor>
  <xdr:twoCellAnchor editAs="oneCell">
    <xdr:from>
      <xdr:col>0</xdr:col>
      <xdr:colOff>0</xdr:colOff>
      <xdr:row>12</xdr:row>
      <xdr:rowOff>0</xdr:rowOff>
    </xdr:from>
    <xdr:to>
      <xdr:col>0</xdr:col>
      <xdr:colOff>133350</xdr:colOff>
      <xdr:row>12</xdr:row>
      <xdr:rowOff>191135</xdr:rowOff>
    </xdr:to>
    <xdr:pic>
      <xdr:nvPicPr>
        <xdr:cNvPr id="2528" name="图片 3335"/>
        <xdr:cNvPicPr>
          <a:picLocks noChangeAspect="true"/>
        </xdr:cNvPicPr>
      </xdr:nvPicPr>
      <xdr:blipFill>
        <a:blip r:embed="rId1" cstate="print"/>
        <a:stretch>
          <a:fillRect/>
        </a:stretch>
      </xdr:blipFill>
      <xdr:spPr>
        <a:xfrm>
          <a:off x="0" y="14474825"/>
          <a:ext cx="133350" cy="191135"/>
        </a:xfrm>
        <a:prstGeom prst="rect">
          <a:avLst/>
        </a:prstGeom>
        <a:noFill/>
        <a:ln w="9525">
          <a:noFill/>
        </a:ln>
      </xdr:spPr>
    </xdr:pic>
    <xdr:clientData/>
  </xdr:twoCellAnchor>
  <xdr:twoCellAnchor editAs="oneCell">
    <xdr:from>
      <xdr:col>0</xdr:col>
      <xdr:colOff>0</xdr:colOff>
      <xdr:row>12</xdr:row>
      <xdr:rowOff>0</xdr:rowOff>
    </xdr:from>
    <xdr:to>
      <xdr:col>0</xdr:col>
      <xdr:colOff>19050</xdr:colOff>
      <xdr:row>12</xdr:row>
      <xdr:rowOff>191135</xdr:rowOff>
    </xdr:to>
    <xdr:pic>
      <xdr:nvPicPr>
        <xdr:cNvPr id="2529" name="图片 3336"/>
        <xdr:cNvPicPr>
          <a:picLocks noChangeAspect="true"/>
        </xdr:cNvPicPr>
      </xdr:nvPicPr>
      <xdr:blipFill>
        <a:blip r:embed="rId2"/>
        <a:stretch>
          <a:fillRect/>
        </a:stretch>
      </xdr:blipFill>
      <xdr:spPr>
        <a:xfrm>
          <a:off x="0" y="14474825"/>
          <a:ext cx="19050" cy="191135"/>
        </a:xfrm>
        <a:prstGeom prst="rect">
          <a:avLst/>
        </a:prstGeom>
        <a:noFill/>
        <a:ln w="9525">
          <a:noFill/>
        </a:ln>
      </xdr:spPr>
    </xdr:pic>
    <xdr:clientData/>
  </xdr:twoCellAnchor>
  <xdr:twoCellAnchor editAs="oneCell">
    <xdr:from>
      <xdr:col>1</xdr:col>
      <xdr:colOff>133350</xdr:colOff>
      <xdr:row>10</xdr:row>
      <xdr:rowOff>0</xdr:rowOff>
    </xdr:from>
    <xdr:to>
      <xdr:col>1</xdr:col>
      <xdr:colOff>266700</xdr:colOff>
      <xdr:row>10</xdr:row>
      <xdr:rowOff>191135</xdr:rowOff>
    </xdr:to>
    <xdr:pic>
      <xdr:nvPicPr>
        <xdr:cNvPr id="2531" name="图片 3335"/>
        <xdr:cNvPicPr>
          <a:picLocks noChangeAspect="true"/>
        </xdr:cNvPicPr>
      </xdr:nvPicPr>
      <xdr:blipFill>
        <a:blip r:embed="rId1" cstate="print"/>
        <a:stretch>
          <a:fillRect/>
        </a:stretch>
      </xdr:blipFill>
      <xdr:spPr>
        <a:xfrm>
          <a:off x="1729105" y="11553825"/>
          <a:ext cx="133350" cy="191135"/>
        </a:xfrm>
        <a:prstGeom prst="rect">
          <a:avLst/>
        </a:prstGeom>
        <a:noFill/>
        <a:ln w="9525">
          <a:noFill/>
        </a:ln>
      </xdr:spPr>
    </xdr:pic>
    <xdr:clientData/>
  </xdr:twoCellAnchor>
  <xdr:twoCellAnchor editAs="oneCell">
    <xdr:from>
      <xdr:col>2</xdr:col>
      <xdr:colOff>133350</xdr:colOff>
      <xdr:row>10</xdr:row>
      <xdr:rowOff>0</xdr:rowOff>
    </xdr:from>
    <xdr:to>
      <xdr:col>2</xdr:col>
      <xdr:colOff>266700</xdr:colOff>
      <xdr:row>10</xdr:row>
      <xdr:rowOff>191135</xdr:rowOff>
    </xdr:to>
    <xdr:pic>
      <xdr:nvPicPr>
        <xdr:cNvPr id="2728" name="图片 3335"/>
        <xdr:cNvPicPr>
          <a:picLocks noChangeAspect="true"/>
        </xdr:cNvPicPr>
      </xdr:nvPicPr>
      <xdr:blipFill>
        <a:blip r:embed="rId1" cstate="print"/>
        <a:stretch>
          <a:fillRect/>
        </a:stretch>
      </xdr:blipFill>
      <xdr:spPr>
        <a:xfrm>
          <a:off x="3587115" y="11553825"/>
          <a:ext cx="133350" cy="191135"/>
        </a:xfrm>
        <a:prstGeom prst="rect">
          <a:avLst/>
        </a:prstGeom>
        <a:noFill/>
        <a:ln w="9525">
          <a:noFill/>
        </a:ln>
      </xdr:spPr>
    </xdr:pic>
    <xdr:clientData/>
  </xdr:twoCellAnchor>
  <xdr:twoCellAnchor editAs="oneCell">
    <xdr:from>
      <xdr:col>0</xdr:col>
      <xdr:colOff>133350</xdr:colOff>
      <xdr:row>10</xdr:row>
      <xdr:rowOff>0</xdr:rowOff>
    </xdr:from>
    <xdr:to>
      <xdr:col>0</xdr:col>
      <xdr:colOff>266700</xdr:colOff>
      <xdr:row>10</xdr:row>
      <xdr:rowOff>191135</xdr:rowOff>
    </xdr:to>
    <xdr:pic>
      <xdr:nvPicPr>
        <xdr:cNvPr id="2729" name="图片 3335"/>
        <xdr:cNvPicPr>
          <a:picLocks noChangeAspect="true"/>
        </xdr:cNvPicPr>
      </xdr:nvPicPr>
      <xdr:blipFill>
        <a:blip r:embed="rId1" cstate="print"/>
        <a:stretch>
          <a:fillRect/>
        </a:stretch>
      </xdr:blipFill>
      <xdr:spPr>
        <a:xfrm>
          <a:off x="133350" y="11553825"/>
          <a:ext cx="133350" cy="191135"/>
        </a:xfrm>
        <a:prstGeom prst="rect">
          <a:avLst/>
        </a:prstGeom>
        <a:noFill/>
        <a:ln w="9525">
          <a:noFill/>
        </a:ln>
      </xdr:spPr>
    </xdr:pic>
    <xdr:clientData/>
  </xdr:twoCellAnchor>
  <xdr:twoCellAnchor editAs="oneCell">
    <xdr:from>
      <xdr:col>1</xdr:col>
      <xdr:colOff>133350</xdr:colOff>
      <xdr:row>10</xdr:row>
      <xdr:rowOff>0</xdr:rowOff>
    </xdr:from>
    <xdr:to>
      <xdr:col>1</xdr:col>
      <xdr:colOff>266700</xdr:colOff>
      <xdr:row>10</xdr:row>
      <xdr:rowOff>187325</xdr:rowOff>
    </xdr:to>
    <xdr:pic>
      <xdr:nvPicPr>
        <xdr:cNvPr id="2762" name="图片 3335"/>
        <xdr:cNvPicPr>
          <a:picLocks noChangeAspect="true"/>
        </xdr:cNvPicPr>
      </xdr:nvPicPr>
      <xdr:blipFill>
        <a:blip r:embed="rId1" cstate="print"/>
        <a:stretch>
          <a:fillRect/>
        </a:stretch>
      </xdr:blipFill>
      <xdr:spPr>
        <a:xfrm>
          <a:off x="1729105" y="11553825"/>
          <a:ext cx="133350" cy="187325"/>
        </a:xfrm>
        <a:prstGeom prst="rect">
          <a:avLst/>
        </a:prstGeom>
        <a:noFill/>
        <a:ln w="9525">
          <a:noFill/>
        </a:ln>
      </xdr:spPr>
    </xdr:pic>
    <xdr:clientData/>
  </xdr:twoCellAnchor>
  <xdr:twoCellAnchor editAs="oneCell">
    <xdr:from>
      <xdr:col>2</xdr:col>
      <xdr:colOff>133350</xdr:colOff>
      <xdr:row>10</xdr:row>
      <xdr:rowOff>0</xdr:rowOff>
    </xdr:from>
    <xdr:to>
      <xdr:col>2</xdr:col>
      <xdr:colOff>266700</xdr:colOff>
      <xdr:row>10</xdr:row>
      <xdr:rowOff>187325</xdr:rowOff>
    </xdr:to>
    <xdr:pic>
      <xdr:nvPicPr>
        <xdr:cNvPr id="2795" name="图片 3335"/>
        <xdr:cNvPicPr>
          <a:picLocks noChangeAspect="true"/>
        </xdr:cNvPicPr>
      </xdr:nvPicPr>
      <xdr:blipFill>
        <a:blip r:embed="rId1" cstate="print"/>
        <a:stretch>
          <a:fillRect/>
        </a:stretch>
      </xdr:blipFill>
      <xdr:spPr>
        <a:xfrm>
          <a:off x="3587115" y="11553825"/>
          <a:ext cx="133350" cy="187325"/>
        </a:xfrm>
        <a:prstGeom prst="rect">
          <a:avLst/>
        </a:prstGeom>
        <a:noFill/>
        <a:ln w="9525">
          <a:noFill/>
        </a:ln>
      </xdr:spPr>
    </xdr:pic>
    <xdr:clientData/>
  </xdr:twoCellAnchor>
  <xdr:twoCellAnchor editAs="oneCell">
    <xdr:from>
      <xdr:col>1</xdr:col>
      <xdr:colOff>133350</xdr:colOff>
      <xdr:row>10</xdr:row>
      <xdr:rowOff>0</xdr:rowOff>
    </xdr:from>
    <xdr:to>
      <xdr:col>1</xdr:col>
      <xdr:colOff>266700</xdr:colOff>
      <xdr:row>10</xdr:row>
      <xdr:rowOff>190500</xdr:rowOff>
    </xdr:to>
    <xdr:pic>
      <xdr:nvPicPr>
        <xdr:cNvPr id="2830" name="图片 3335"/>
        <xdr:cNvPicPr>
          <a:picLocks noChangeAspect="true"/>
        </xdr:cNvPicPr>
      </xdr:nvPicPr>
      <xdr:blipFill>
        <a:blip r:embed="rId1" cstate="print"/>
        <a:stretch>
          <a:fillRect/>
        </a:stretch>
      </xdr:blipFill>
      <xdr:spPr>
        <a:xfrm>
          <a:off x="1729105" y="11553825"/>
          <a:ext cx="133350" cy="1905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P30"/>
  <sheetViews>
    <sheetView tabSelected="1" zoomScale="60" zoomScaleNormal="60" workbookViewId="0">
      <pane ySplit="4" topLeftCell="A5" activePane="bottomLeft" state="frozen"/>
      <selection/>
      <selection pane="bottomLeft" activeCell="A1" sqref="A1:AA1"/>
    </sheetView>
  </sheetViews>
  <sheetFormatPr defaultColWidth="19.6333333333333" defaultRowHeight="21.75"/>
  <cols>
    <col min="1" max="1" width="8.74166666666667" style="79" customWidth="true"/>
    <col min="2" max="2" width="14.3833333333333" style="80" customWidth="true"/>
    <col min="3" max="3" width="15.95" style="80" customWidth="true"/>
    <col min="4" max="4" width="16.6666666666667" style="80" customWidth="true"/>
    <col min="5" max="5" width="140.616666666667" style="81" customWidth="true"/>
    <col min="6" max="6" width="14.7083333333333" style="82" customWidth="true"/>
    <col min="7" max="7" width="12.8166666666667" style="83" customWidth="true"/>
    <col min="8" max="8" width="15" style="83" customWidth="true"/>
    <col min="9" max="9" width="15.8" style="84" customWidth="true"/>
    <col min="10" max="10" width="15.3083333333333" style="84" customWidth="true"/>
    <col min="11" max="11" width="21.8666666666667" style="82" customWidth="true"/>
    <col min="12" max="12" width="20" style="85" customWidth="true"/>
    <col min="13" max="13" width="20.625" style="82" customWidth="true"/>
    <col min="14" max="14" width="18.75" style="86" customWidth="true"/>
    <col min="15" max="15" width="17.8083333333333" style="82" customWidth="true"/>
    <col min="16" max="17" width="16.875" style="82" customWidth="true"/>
    <col min="18" max="18" width="14.3833333333333" style="87" customWidth="true"/>
    <col min="19" max="19" width="15" style="87" customWidth="true"/>
    <col min="20" max="20" width="15.625" style="87" customWidth="true"/>
    <col min="21" max="21" width="15.3083333333333" style="87" customWidth="true"/>
    <col min="22" max="22" width="15.625" style="87" customWidth="true"/>
    <col min="23" max="23" width="17.5083333333333" style="87" customWidth="true"/>
    <col min="24" max="24" width="19.3833333333333" style="87" customWidth="true"/>
    <col min="25" max="25" width="15.95" style="87" customWidth="true"/>
    <col min="26" max="26" width="17.5083333333333" style="87" customWidth="true"/>
    <col min="27" max="27" width="22.775" style="82" customWidth="true"/>
    <col min="28" max="28" width="9.58333333333333" style="88" customWidth="true"/>
    <col min="29" max="35" width="19.6333333333333" style="88" customWidth="true"/>
    <col min="36" max="16384" width="19.6333333333333" style="68" customWidth="true"/>
  </cols>
  <sheetData>
    <row r="1" s="68" customFormat="true" ht="108" customHeight="true" spans="1:848">
      <c r="A1" s="89" t="s">
        <v>0</v>
      </c>
      <c r="B1" s="89"/>
      <c r="C1" s="89"/>
      <c r="D1" s="89"/>
      <c r="E1" s="89"/>
      <c r="F1" s="89"/>
      <c r="G1" s="89"/>
      <c r="H1" s="89"/>
      <c r="I1" s="89"/>
      <c r="J1" s="89"/>
      <c r="K1" s="89"/>
      <c r="L1" s="89"/>
      <c r="M1" s="89"/>
      <c r="N1" s="89"/>
      <c r="O1" s="89"/>
      <c r="P1" s="89"/>
      <c r="Q1" s="89"/>
      <c r="R1" s="89"/>
      <c r="S1" s="89"/>
      <c r="T1" s="89"/>
      <c r="U1" s="89"/>
      <c r="V1" s="89"/>
      <c r="W1" s="89"/>
      <c r="X1" s="89"/>
      <c r="Y1" s="89"/>
      <c r="Z1" s="89"/>
      <c r="AA1" s="89"/>
      <c r="AB1" s="155"/>
      <c r="AC1" s="155"/>
      <c r="AD1" s="155"/>
      <c r="AE1" s="155"/>
      <c r="AF1" s="155"/>
      <c r="AG1" s="155"/>
      <c r="AH1" s="155"/>
      <c r="AI1" s="88"/>
      <c r="AFP1" s="68" t="s">
        <v>1</v>
      </c>
    </row>
    <row r="2" s="69" customFormat="true" ht="52" customHeight="true" spans="1:35">
      <c r="A2" s="90" t="s">
        <v>2</v>
      </c>
      <c r="B2" s="91"/>
      <c r="C2" s="91"/>
      <c r="D2" s="91"/>
      <c r="E2" s="91"/>
      <c r="F2" s="111"/>
      <c r="G2" s="112"/>
      <c r="H2" s="112"/>
      <c r="I2" s="112"/>
      <c r="J2" s="112"/>
      <c r="K2" s="111"/>
      <c r="L2" s="111"/>
      <c r="M2" s="111"/>
      <c r="N2" s="144"/>
      <c r="O2" s="111"/>
      <c r="P2" s="111"/>
      <c r="Q2" s="111"/>
      <c r="R2" s="111"/>
      <c r="S2" s="111"/>
      <c r="T2" s="111"/>
      <c r="U2" s="111"/>
      <c r="V2" s="111"/>
      <c r="W2" s="111"/>
      <c r="X2" s="111"/>
      <c r="Y2" s="111"/>
      <c r="Z2" s="156" t="s">
        <v>3</v>
      </c>
      <c r="AA2" s="156"/>
      <c r="AB2" s="157"/>
      <c r="AC2" s="157"/>
      <c r="AD2" s="157"/>
      <c r="AE2" s="157"/>
      <c r="AF2" s="157"/>
      <c r="AG2" s="157"/>
      <c r="AH2" s="157"/>
      <c r="AI2" s="174"/>
    </row>
    <row r="3" s="70" customFormat="true" ht="69" customHeight="true" spans="1:35">
      <c r="A3" s="92" t="s">
        <v>4</v>
      </c>
      <c r="B3" s="93" t="s">
        <v>5</v>
      </c>
      <c r="C3" s="94" t="s">
        <v>6</v>
      </c>
      <c r="D3" s="93" t="s">
        <v>7</v>
      </c>
      <c r="E3" s="93" t="s">
        <v>8</v>
      </c>
      <c r="F3" s="113" t="s">
        <v>9</v>
      </c>
      <c r="G3" s="114" t="s">
        <v>10</v>
      </c>
      <c r="H3" s="114" t="s">
        <v>11</v>
      </c>
      <c r="I3" s="114" t="s">
        <v>12</v>
      </c>
      <c r="J3" s="135" t="s">
        <v>13</v>
      </c>
      <c r="K3" s="93" t="s">
        <v>14</v>
      </c>
      <c r="L3" s="93"/>
      <c r="M3" s="93" t="s">
        <v>15</v>
      </c>
      <c r="N3" s="145"/>
      <c r="O3" s="93"/>
      <c r="P3" s="93"/>
      <c r="Q3" s="93"/>
      <c r="R3" s="93"/>
      <c r="S3" s="93"/>
      <c r="T3" s="93"/>
      <c r="U3" s="93"/>
      <c r="V3" s="93" t="s">
        <v>16</v>
      </c>
      <c r="W3" s="93" t="s">
        <v>17</v>
      </c>
      <c r="X3" s="93" t="s">
        <v>18</v>
      </c>
      <c r="Y3" s="93" t="s">
        <v>19</v>
      </c>
      <c r="Z3" s="93"/>
      <c r="AA3" s="93" t="s">
        <v>20</v>
      </c>
      <c r="AB3" s="111" t="s">
        <v>21</v>
      </c>
      <c r="AC3" s="166" t="s">
        <v>22</v>
      </c>
      <c r="AD3" s="166" t="s">
        <v>23</v>
      </c>
      <c r="AE3" s="166" t="s">
        <v>24</v>
      </c>
      <c r="AF3" s="167" t="s">
        <v>25</v>
      </c>
      <c r="AG3" s="167" t="s">
        <v>26</v>
      </c>
      <c r="AH3" s="167" t="s">
        <v>27</v>
      </c>
      <c r="AI3" s="175"/>
    </row>
    <row r="4" s="70" customFormat="true" ht="189" customHeight="true" spans="1:35">
      <c r="A4" s="92"/>
      <c r="B4" s="93"/>
      <c r="C4" s="94"/>
      <c r="D4" s="93"/>
      <c r="E4" s="93"/>
      <c r="F4" s="115"/>
      <c r="G4" s="114"/>
      <c r="H4" s="114"/>
      <c r="I4" s="114"/>
      <c r="J4" s="136"/>
      <c r="K4" s="93" t="s">
        <v>28</v>
      </c>
      <c r="L4" s="93" t="s">
        <v>29</v>
      </c>
      <c r="M4" s="93" t="s">
        <v>30</v>
      </c>
      <c r="N4" s="145" t="s">
        <v>31</v>
      </c>
      <c r="O4" s="93" t="s">
        <v>32</v>
      </c>
      <c r="P4" s="93" t="s">
        <v>33</v>
      </c>
      <c r="Q4" s="93" t="s">
        <v>34</v>
      </c>
      <c r="R4" s="93" t="s">
        <v>35</v>
      </c>
      <c r="S4" s="93" t="s">
        <v>36</v>
      </c>
      <c r="T4" s="93" t="s">
        <v>37</v>
      </c>
      <c r="U4" s="93" t="s">
        <v>38</v>
      </c>
      <c r="V4" s="93"/>
      <c r="W4" s="93"/>
      <c r="X4" s="93"/>
      <c r="Y4" s="93" t="s">
        <v>39</v>
      </c>
      <c r="Z4" s="93" t="s">
        <v>40</v>
      </c>
      <c r="AA4" s="93"/>
      <c r="AB4" s="111"/>
      <c r="AC4" s="166"/>
      <c r="AD4" s="166"/>
      <c r="AE4" s="166"/>
      <c r="AF4" s="167"/>
      <c r="AG4" s="167"/>
      <c r="AH4" s="167"/>
      <c r="AI4" s="175"/>
    </row>
    <row r="5" s="71" customFormat="true" ht="60" customHeight="true" spans="1:35">
      <c r="A5" s="95" t="s">
        <v>41</v>
      </c>
      <c r="B5" s="21">
        <v>1</v>
      </c>
      <c r="C5" s="21">
        <v>2</v>
      </c>
      <c r="D5" s="21">
        <v>3</v>
      </c>
      <c r="E5" s="21">
        <v>4</v>
      </c>
      <c r="F5" s="21">
        <v>5</v>
      </c>
      <c r="G5" s="21">
        <v>6</v>
      </c>
      <c r="H5" s="21">
        <v>7</v>
      </c>
      <c r="I5" s="21">
        <v>8</v>
      </c>
      <c r="J5" s="21">
        <v>9</v>
      </c>
      <c r="K5" s="21">
        <v>10</v>
      </c>
      <c r="L5" s="21">
        <v>11</v>
      </c>
      <c r="M5" s="21">
        <v>12</v>
      </c>
      <c r="N5" s="145">
        <v>13</v>
      </c>
      <c r="O5" s="21">
        <v>14</v>
      </c>
      <c r="P5" s="21">
        <v>15</v>
      </c>
      <c r="Q5" s="21">
        <v>16</v>
      </c>
      <c r="R5" s="21">
        <v>17</v>
      </c>
      <c r="S5" s="21">
        <v>18</v>
      </c>
      <c r="T5" s="21">
        <v>19</v>
      </c>
      <c r="U5" s="21">
        <v>20</v>
      </c>
      <c r="V5" s="21">
        <v>21</v>
      </c>
      <c r="W5" s="21">
        <v>22</v>
      </c>
      <c r="X5" s="21">
        <v>23</v>
      </c>
      <c r="Y5" s="21">
        <v>24</v>
      </c>
      <c r="Z5" s="21">
        <v>25</v>
      </c>
      <c r="AA5" s="21">
        <v>26</v>
      </c>
      <c r="AB5" s="158"/>
      <c r="AC5" s="158"/>
      <c r="AD5" s="158"/>
      <c r="AE5" s="158"/>
      <c r="AF5" s="158"/>
      <c r="AG5" s="158"/>
      <c r="AH5" s="158"/>
      <c r="AI5" s="161"/>
    </row>
    <row r="6" s="71" customFormat="true" ht="279" customHeight="true" spans="1:34">
      <c r="A6" s="96" t="s">
        <v>42</v>
      </c>
      <c r="B6" s="97"/>
      <c r="C6" s="97"/>
      <c r="D6" s="97"/>
      <c r="E6" s="21">
        <f>E7+E14+E18+E20+E28</f>
        <v>18</v>
      </c>
      <c r="F6" s="21"/>
      <c r="G6" s="21"/>
      <c r="H6" s="21"/>
      <c r="I6" s="21"/>
      <c r="J6" s="21"/>
      <c r="K6" s="21"/>
      <c r="L6" s="21">
        <f>L7+L14+L18+L20+L28</f>
        <v>20842.75</v>
      </c>
      <c r="M6" s="21">
        <f>M7+M14+M18+M20+M28</f>
        <v>22811.1</v>
      </c>
      <c r="N6" s="21">
        <f>N7+N14+N18+N20+N28</f>
        <v>14864</v>
      </c>
      <c r="O6" s="21">
        <f>O7+O14+O18+O20</f>
        <v>4378</v>
      </c>
      <c r="P6" s="21">
        <f>P7+P14+P18+P20</f>
        <v>950.75</v>
      </c>
      <c r="Q6" s="21">
        <f>Q7+Q14+Q18+Q20</f>
        <v>650</v>
      </c>
      <c r="R6" s="21"/>
      <c r="S6" s="21"/>
      <c r="T6" s="21"/>
      <c r="U6" s="21"/>
      <c r="V6" s="21"/>
      <c r="W6" s="21"/>
      <c r="X6" s="21"/>
      <c r="Y6" s="21"/>
      <c r="Z6" s="21"/>
      <c r="AA6" s="21" t="s">
        <v>43</v>
      </c>
      <c r="AB6" s="159"/>
      <c r="AC6" s="159"/>
      <c r="AD6" s="159"/>
      <c r="AE6" s="159"/>
      <c r="AF6" s="159"/>
      <c r="AG6" s="159"/>
      <c r="AH6" s="159"/>
    </row>
    <row r="7" s="72" customFormat="true" ht="60" customHeight="true" spans="1:35">
      <c r="A7" s="98" t="s">
        <v>44</v>
      </c>
      <c r="B7" s="99"/>
      <c r="C7" s="99"/>
      <c r="D7" s="99"/>
      <c r="E7" s="116">
        <v>6</v>
      </c>
      <c r="F7" s="117">
        <v>6</v>
      </c>
      <c r="G7" s="118"/>
      <c r="H7" s="118"/>
      <c r="I7" s="118"/>
      <c r="J7" s="137"/>
      <c r="K7" s="116"/>
      <c r="L7" s="116">
        <f>L8+L9+L10+L11+L12+L13</f>
        <v>6725.98</v>
      </c>
      <c r="M7" s="116">
        <f>M8+M9+M10+M11+M12+M13</f>
        <v>8344.33</v>
      </c>
      <c r="N7" s="146">
        <f>N8+N9+N10+N11+N12+N13</f>
        <v>4693.86</v>
      </c>
      <c r="O7" s="116">
        <f>O8+O9+O10+O11+O12</f>
        <v>1531.05</v>
      </c>
      <c r="P7" s="116">
        <f>P8+P9+P10+P11+P12</f>
        <v>272.99</v>
      </c>
      <c r="Q7" s="116">
        <v>228.08</v>
      </c>
      <c r="R7" s="116"/>
      <c r="S7" s="116"/>
      <c r="T7" s="116"/>
      <c r="U7" s="116"/>
      <c r="V7" s="116"/>
      <c r="W7" s="116"/>
      <c r="X7" s="116"/>
      <c r="Y7" s="116"/>
      <c r="Z7" s="116"/>
      <c r="AA7" s="116"/>
      <c r="AB7" s="160"/>
      <c r="AC7" s="168"/>
      <c r="AD7" s="168"/>
      <c r="AE7" s="168"/>
      <c r="AF7" s="168"/>
      <c r="AG7" s="168"/>
      <c r="AH7" s="168"/>
      <c r="AI7" s="176"/>
    </row>
    <row r="8" s="71" customFormat="true" ht="369" customHeight="true" spans="1:41">
      <c r="A8" s="100">
        <v>1</v>
      </c>
      <c r="B8" s="101" t="s">
        <v>42</v>
      </c>
      <c r="C8" s="101" t="s">
        <v>45</v>
      </c>
      <c r="D8" s="101" t="s">
        <v>46</v>
      </c>
      <c r="E8" s="119" t="s">
        <v>47</v>
      </c>
      <c r="F8" s="101" t="s">
        <v>48</v>
      </c>
      <c r="G8" s="120" t="s">
        <v>49</v>
      </c>
      <c r="H8" s="101" t="s">
        <v>50</v>
      </c>
      <c r="I8" s="101" t="s">
        <v>51</v>
      </c>
      <c r="J8" s="101" t="s">
        <v>52</v>
      </c>
      <c r="K8" s="101" t="s">
        <v>53</v>
      </c>
      <c r="L8" s="101">
        <v>2807.55</v>
      </c>
      <c r="M8" s="101">
        <v>2807.55</v>
      </c>
      <c r="N8" s="147">
        <v>2232.6</v>
      </c>
      <c r="O8" s="101">
        <v>424.95</v>
      </c>
      <c r="P8" s="101">
        <v>82.24</v>
      </c>
      <c r="Q8" s="101">
        <v>67.76</v>
      </c>
      <c r="R8" s="21" t="s">
        <v>43</v>
      </c>
      <c r="S8" s="21" t="s">
        <v>43</v>
      </c>
      <c r="T8" s="21"/>
      <c r="U8" s="101"/>
      <c r="V8" s="101">
        <v>299.601</v>
      </c>
      <c r="W8" s="101">
        <v>94</v>
      </c>
      <c r="X8" s="101">
        <v>325</v>
      </c>
      <c r="Y8" s="101">
        <v>12</v>
      </c>
      <c r="Z8" s="101">
        <v>28</v>
      </c>
      <c r="AA8" s="101" t="s">
        <v>43</v>
      </c>
      <c r="AB8" s="158"/>
      <c r="AC8" s="158"/>
      <c r="AD8" s="158"/>
      <c r="AE8" s="158"/>
      <c r="AF8" s="158"/>
      <c r="AG8" s="158"/>
      <c r="AH8" s="158"/>
      <c r="AI8" s="161"/>
      <c r="AL8" s="183"/>
      <c r="AM8" s="21"/>
      <c r="AO8" s="182"/>
    </row>
    <row r="9" s="73" customFormat="true" ht="310" customHeight="true" spans="1:35">
      <c r="A9" s="100">
        <v>2</v>
      </c>
      <c r="B9" s="101" t="s">
        <v>42</v>
      </c>
      <c r="C9" s="101" t="s">
        <v>54</v>
      </c>
      <c r="D9" s="101" t="s">
        <v>55</v>
      </c>
      <c r="E9" s="119" t="s">
        <v>56</v>
      </c>
      <c r="F9" s="101" t="s">
        <v>48</v>
      </c>
      <c r="G9" s="120" t="s">
        <v>49</v>
      </c>
      <c r="H9" s="101" t="s">
        <v>57</v>
      </c>
      <c r="I9" s="101" t="s">
        <v>51</v>
      </c>
      <c r="J9" s="101" t="s">
        <v>52</v>
      </c>
      <c r="K9" s="101" t="s">
        <v>58</v>
      </c>
      <c r="L9" s="101">
        <f>N9+O9+P9</f>
        <v>2347.63</v>
      </c>
      <c r="M9" s="101">
        <v>3035.98</v>
      </c>
      <c r="N9" s="147">
        <v>1490.78</v>
      </c>
      <c r="O9" s="97">
        <v>756.1</v>
      </c>
      <c r="P9" s="97">
        <v>100.75</v>
      </c>
      <c r="Q9" s="97"/>
      <c r="R9" s="97"/>
      <c r="S9" s="97"/>
      <c r="T9" s="97"/>
      <c r="U9" s="97">
        <v>688.35</v>
      </c>
      <c r="V9" s="101">
        <v>149.05</v>
      </c>
      <c r="W9" s="97">
        <v>38</v>
      </c>
      <c r="X9" s="97">
        <v>115</v>
      </c>
      <c r="Y9" s="97">
        <v>4</v>
      </c>
      <c r="Z9" s="97">
        <v>11</v>
      </c>
      <c r="AA9" s="101" t="s">
        <v>59</v>
      </c>
      <c r="AB9" s="158"/>
      <c r="AC9" s="169"/>
      <c r="AD9" s="169"/>
      <c r="AE9" s="169"/>
      <c r="AF9" s="169"/>
      <c r="AG9" s="169"/>
      <c r="AH9" s="169"/>
      <c r="AI9" s="177"/>
    </row>
    <row r="10" s="73" customFormat="true" ht="189" customHeight="true" spans="1:35">
      <c r="A10" s="100">
        <v>3</v>
      </c>
      <c r="B10" s="101" t="s">
        <v>42</v>
      </c>
      <c r="C10" s="101" t="s">
        <v>60</v>
      </c>
      <c r="D10" s="101" t="s">
        <v>61</v>
      </c>
      <c r="E10" s="119" t="s">
        <v>62</v>
      </c>
      <c r="F10" s="101" t="s">
        <v>48</v>
      </c>
      <c r="G10" s="120" t="s">
        <v>49</v>
      </c>
      <c r="H10" s="101" t="s">
        <v>50</v>
      </c>
      <c r="I10" s="101" t="s">
        <v>51</v>
      </c>
      <c r="J10" s="101" t="s">
        <v>52</v>
      </c>
      <c r="K10" s="101" t="s">
        <v>63</v>
      </c>
      <c r="L10" s="101">
        <v>583</v>
      </c>
      <c r="M10" s="101">
        <v>583</v>
      </c>
      <c r="N10" s="147">
        <f>L10*0.6</f>
        <v>349.8</v>
      </c>
      <c r="O10" s="97">
        <v>100</v>
      </c>
      <c r="P10" s="97">
        <v>20</v>
      </c>
      <c r="Q10" s="97">
        <f>L10-N10-O10-P10</f>
        <v>113.2</v>
      </c>
      <c r="R10" s="97"/>
      <c r="S10" s="97"/>
      <c r="T10" s="97"/>
      <c r="U10" s="97"/>
      <c r="V10" s="101">
        <v>29.15</v>
      </c>
      <c r="W10" s="101">
        <v>461</v>
      </c>
      <c r="X10" s="101">
        <v>1725</v>
      </c>
      <c r="Y10" s="97">
        <v>0</v>
      </c>
      <c r="Z10" s="97">
        <v>0</v>
      </c>
      <c r="AA10" s="97"/>
      <c r="AB10" s="158"/>
      <c r="AC10" s="169"/>
      <c r="AD10" s="169"/>
      <c r="AE10" s="169"/>
      <c r="AF10" s="169"/>
      <c r="AG10" s="169"/>
      <c r="AH10" s="169"/>
      <c r="AI10" s="177"/>
    </row>
    <row r="11" s="73" customFormat="true" ht="221" customHeight="true" spans="1:35">
      <c r="A11" s="100">
        <v>4</v>
      </c>
      <c r="B11" s="101" t="s">
        <v>42</v>
      </c>
      <c r="C11" s="101" t="s">
        <v>64</v>
      </c>
      <c r="D11" s="101" t="s">
        <v>65</v>
      </c>
      <c r="E11" s="119" t="s">
        <v>66</v>
      </c>
      <c r="F11" s="101" t="s">
        <v>48</v>
      </c>
      <c r="G11" s="120" t="s">
        <v>49</v>
      </c>
      <c r="H11" s="101" t="s">
        <v>50</v>
      </c>
      <c r="I11" s="101" t="s">
        <v>51</v>
      </c>
      <c r="J11" s="101" t="s">
        <v>52</v>
      </c>
      <c r="K11" s="101" t="s">
        <v>67</v>
      </c>
      <c r="L11" s="101">
        <v>574</v>
      </c>
      <c r="M11" s="101">
        <v>574</v>
      </c>
      <c r="N11" s="147">
        <f>L11*0.6</f>
        <v>344.4</v>
      </c>
      <c r="O11" s="97">
        <v>160</v>
      </c>
      <c r="P11" s="97">
        <v>40</v>
      </c>
      <c r="Q11" s="97">
        <v>29.6</v>
      </c>
      <c r="R11" s="97"/>
      <c r="S11" s="97"/>
      <c r="T11" s="97"/>
      <c r="U11" s="97"/>
      <c r="V11" s="101">
        <v>28.7</v>
      </c>
      <c r="W11" s="97">
        <v>76</v>
      </c>
      <c r="X11" s="97">
        <v>223</v>
      </c>
      <c r="Y11" s="97">
        <v>0</v>
      </c>
      <c r="Z11" s="97">
        <v>0</v>
      </c>
      <c r="AA11" s="97"/>
      <c r="AB11" s="158"/>
      <c r="AC11" s="169"/>
      <c r="AD11" s="169"/>
      <c r="AE11" s="169"/>
      <c r="AF11" s="169"/>
      <c r="AG11" s="169"/>
      <c r="AH11" s="169"/>
      <c r="AI11" s="177"/>
    </row>
    <row r="12" s="73" customFormat="true" ht="309" customHeight="true" spans="1:35">
      <c r="A12" s="100">
        <v>5</v>
      </c>
      <c r="B12" s="101" t="s">
        <v>42</v>
      </c>
      <c r="C12" s="101" t="s">
        <v>68</v>
      </c>
      <c r="D12" s="101" t="s">
        <v>69</v>
      </c>
      <c r="E12" s="119" t="s">
        <v>70</v>
      </c>
      <c r="F12" s="101" t="s">
        <v>48</v>
      </c>
      <c r="G12" s="120" t="s">
        <v>71</v>
      </c>
      <c r="H12" s="101" t="s">
        <v>50</v>
      </c>
      <c r="I12" s="101" t="s">
        <v>51</v>
      </c>
      <c r="J12" s="101" t="s">
        <v>52</v>
      </c>
      <c r="K12" s="101" t="s">
        <v>72</v>
      </c>
      <c r="L12" s="101">
        <v>343.8</v>
      </c>
      <c r="M12" s="101">
        <v>343.8</v>
      </c>
      <c r="N12" s="147">
        <f>L12*0.6</f>
        <v>206.28</v>
      </c>
      <c r="O12" s="97">
        <v>90</v>
      </c>
      <c r="P12" s="97">
        <v>30</v>
      </c>
      <c r="Q12" s="97">
        <v>17.52</v>
      </c>
      <c r="R12" s="97"/>
      <c r="S12" s="97"/>
      <c r="T12" s="97"/>
      <c r="U12" s="97"/>
      <c r="V12" s="101">
        <v>27.504</v>
      </c>
      <c r="W12" s="97">
        <v>81</v>
      </c>
      <c r="X12" s="97">
        <v>278</v>
      </c>
      <c r="Y12" s="97">
        <v>10</v>
      </c>
      <c r="Z12" s="97">
        <v>29</v>
      </c>
      <c r="AA12" s="97"/>
      <c r="AB12" s="158"/>
      <c r="AC12" s="169"/>
      <c r="AD12" s="169"/>
      <c r="AE12" s="169"/>
      <c r="AF12" s="169"/>
      <c r="AG12" s="169"/>
      <c r="AH12" s="169"/>
      <c r="AI12" s="177"/>
    </row>
    <row r="13" s="74" customFormat="true" ht="168" customHeight="true" spans="1:255">
      <c r="A13" s="100">
        <v>6</v>
      </c>
      <c r="B13" s="100" t="s">
        <v>42</v>
      </c>
      <c r="C13" s="100" t="s">
        <v>73</v>
      </c>
      <c r="D13" s="100" t="s">
        <v>74</v>
      </c>
      <c r="E13" s="121" t="s">
        <v>75</v>
      </c>
      <c r="F13" s="100" t="s">
        <v>48</v>
      </c>
      <c r="G13" s="100" t="s">
        <v>76</v>
      </c>
      <c r="H13" s="100" t="s">
        <v>77</v>
      </c>
      <c r="I13" s="101" t="s">
        <v>51</v>
      </c>
      <c r="J13" s="101" t="s">
        <v>52</v>
      </c>
      <c r="K13" s="100" t="s">
        <v>78</v>
      </c>
      <c r="L13" s="101">
        <v>70</v>
      </c>
      <c r="M13" s="100" t="s">
        <v>79</v>
      </c>
      <c r="N13" s="100" t="s">
        <v>80</v>
      </c>
      <c r="O13" s="100"/>
      <c r="P13" s="100"/>
      <c r="Q13" s="100"/>
      <c r="R13" s="100"/>
      <c r="S13" s="100"/>
      <c r="T13" s="100"/>
      <c r="U13" s="100" t="s">
        <v>81</v>
      </c>
      <c r="V13" s="100"/>
      <c r="W13" s="100" t="s">
        <v>82</v>
      </c>
      <c r="X13" s="100" t="s">
        <v>83</v>
      </c>
      <c r="Y13" s="100" t="s">
        <v>84</v>
      </c>
      <c r="Z13" s="100" t="s">
        <v>85</v>
      </c>
      <c r="AA13" s="100"/>
      <c r="AB13" s="161"/>
      <c r="AC13" s="161"/>
      <c r="AD13" s="161"/>
      <c r="AE13" s="161"/>
      <c r="AF13" s="161"/>
      <c r="AG13" s="161"/>
      <c r="AH13" s="161"/>
      <c r="AI13" s="16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c r="IR13" s="71"/>
      <c r="IS13" s="71"/>
      <c r="IT13" s="71"/>
      <c r="IU13" s="71"/>
    </row>
    <row r="14" s="75" customFormat="true" ht="60" customHeight="true" spans="1:35">
      <c r="A14" s="102" t="s">
        <v>86</v>
      </c>
      <c r="B14" s="103"/>
      <c r="C14" s="103"/>
      <c r="D14" s="103"/>
      <c r="E14" s="122">
        <v>3</v>
      </c>
      <c r="F14" s="123">
        <v>3</v>
      </c>
      <c r="G14" s="124"/>
      <c r="H14" s="124"/>
      <c r="I14" s="124"/>
      <c r="J14" s="138"/>
      <c r="K14" s="122"/>
      <c r="L14" s="122">
        <f>L15+L16+L17</f>
        <v>5560.92</v>
      </c>
      <c r="M14" s="122">
        <v>5910.92</v>
      </c>
      <c r="N14" s="148">
        <f>N15+N16</f>
        <v>4226.34</v>
      </c>
      <c r="O14" s="122">
        <f>O15+O16</f>
        <v>882.97</v>
      </c>
      <c r="P14" s="122">
        <f>P15+P16+P17</f>
        <v>265.66</v>
      </c>
      <c r="Q14" s="122">
        <f>Q15+Q16</f>
        <v>185.95</v>
      </c>
      <c r="R14" s="122"/>
      <c r="S14" s="122"/>
      <c r="T14" s="122"/>
      <c r="U14" s="122"/>
      <c r="V14" s="122"/>
      <c r="W14" s="122"/>
      <c r="X14" s="122"/>
      <c r="Y14" s="122"/>
      <c r="Z14" s="122"/>
      <c r="AA14" s="122"/>
      <c r="AB14" s="162"/>
      <c r="AC14" s="170"/>
      <c r="AD14" s="170"/>
      <c r="AE14" s="170"/>
      <c r="AF14" s="170"/>
      <c r="AG14" s="170"/>
      <c r="AH14" s="170"/>
      <c r="AI14" s="178"/>
    </row>
    <row r="15" s="71" customFormat="true" ht="331" customHeight="true" spans="1:35">
      <c r="A15" s="100">
        <v>1</v>
      </c>
      <c r="B15" s="101" t="s">
        <v>42</v>
      </c>
      <c r="C15" s="101" t="s">
        <v>87</v>
      </c>
      <c r="D15" s="101" t="s">
        <v>88</v>
      </c>
      <c r="E15" s="119" t="s">
        <v>89</v>
      </c>
      <c r="F15" s="101" t="s">
        <v>48</v>
      </c>
      <c r="G15" s="101" t="s">
        <v>90</v>
      </c>
      <c r="H15" s="101" t="s">
        <v>91</v>
      </c>
      <c r="I15" s="101" t="s">
        <v>51</v>
      </c>
      <c r="J15" s="101" t="s">
        <v>52</v>
      </c>
      <c r="K15" s="101" t="s">
        <v>92</v>
      </c>
      <c r="L15" s="101">
        <v>2698</v>
      </c>
      <c r="M15" s="101">
        <v>2698</v>
      </c>
      <c r="N15" s="147">
        <v>2030.22</v>
      </c>
      <c r="O15" s="101">
        <v>472.94</v>
      </c>
      <c r="P15" s="149">
        <v>46.16</v>
      </c>
      <c r="Q15" s="101">
        <v>148.68</v>
      </c>
      <c r="R15" s="101"/>
      <c r="S15" s="101"/>
      <c r="T15" s="101"/>
      <c r="U15" s="101"/>
      <c r="V15" s="101">
        <v>80.94</v>
      </c>
      <c r="W15" s="101">
        <v>372</v>
      </c>
      <c r="X15" s="101">
        <v>1730</v>
      </c>
      <c r="Y15" s="101">
        <v>167</v>
      </c>
      <c r="Z15" s="101">
        <v>462</v>
      </c>
      <c r="AA15" s="101"/>
      <c r="AB15" s="158"/>
      <c r="AC15" s="158"/>
      <c r="AD15" s="158"/>
      <c r="AE15" s="158"/>
      <c r="AF15" s="158"/>
      <c r="AG15" s="158"/>
      <c r="AH15" s="158"/>
      <c r="AI15" s="161"/>
    </row>
    <row r="16" s="71" customFormat="true" ht="305" customHeight="true" spans="1:35">
      <c r="A16" s="100">
        <v>2</v>
      </c>
      <c r="B16" s="101" t="s">
        <v>42</v>
      </c>
      <c r="C16" s="101" t="s">
        <v>93</v>
      </c>
      <c r="D16" s="101" t="s">
        <v>61</v>
      </c>
      <c r="E16" s="125" t="s">
        <v>94</v>
      </c>
      <c r="F16" s="101" t="s">
        <v>48</v>
      </c>
      <c r="G16" s="101" t="s">
        <v>90</v>
      </c>
      <c r="H16" s="101" t="s">
        <v>91</v>
      </c>
      <c r="I16" s="101" t="s">
        <v>51</v>
      </c>
      <c r="J16" s="101" t="s">
        <v>52</v>
      </c>
      <c r="K16" s="101" t="s">
        <v>95</v>
      </c>
      <c r="L16" s="101">
        <f>N16+O16+P16+Q16</f>
        <v>2662.92</v>
      </c>
      <c r="M16" s="101">
        <v>2662.92</v>
      </c>
      <c r="N16" s="147">
        <v>2196.12</v>
      </c>
      <c r="O16" s="101">
        <v>410.03</v>
      </c>
      <c r="P16" s="101">
        <v>19.5</v>
      </c>
      <c r="Q16" s="101">
        <v>37.27</v>
      </c>
      <c r="R16" s="101"/>
      <c r="S16" s="101"/>
      <c r="T16" s="101"/>
      <c r="U16" s="101"/>
      <c r="V16" s="101">
        <v>79.88</v>
      </c>
      <c r="W16" s="101">
        <v>461</v>
      </c>
      <c r="X16" s="101">
        <v>1725</v>
      </c>
      <c r="Y16" s="101">
        <v>0</v>
      </c>
      <c r="Z16" s="101">
        <v>0</v>
      </c>
      <c r="AA16" s="101" t="s">
        <v>96</v>
      </c>
      <c r="AB16" s="158"/>
      <c r="AC16" s="158"/>
      <c r="AD16" s="158"/>
      <c r="AE16" s="158"/>
      <c r="AF16" s="158"/>
      <c r="AG16" s="158"/>
      <c r="AH16" s="158"/>
      <c r="AI16" s="161"/>
    </row>
    <row r="17" s="71" customFormat="true" ht="320" customHeight="true" spans="1:35">
      <c r="A17" s="100">
        <v>3</v>
      </c>
      <c r="B17" s="101" t="s">
        <v>42</v>
      </c>
      <c r="C17" s="101" t="s">
        <v>97</v>
      </c>
      <c r="D17" s="101" t="s">
        <v>98</v>
      </c>
      <c r="E17" s="119" t="s">
        <v>99</v>
      </c>
      <c r="F17" s="101" t="s">
        <v>48</v>
      </c>
      <c r="G17" s="101" t="s">
        <v>100</v>
      </c>
      <c r="H17" s="101" t="s">
        <v>50</v>
      </c>
      <c r="I17" s="101" t="s">
        <v>51</v>
      </c>
      <c r="J17" s="101" t="s">
        <v>52</v>
      </c>
      <c r="K17" s="101" t="s">
        <v>101</v>
      </c>
      <c r="L17" s="101">
        <v>200</v>
      </c>
      <c r="M17" s="101">
        <v>550</v>
      </c>
      <c r="N17" s="147" t="s">
        <v>43</v>
      </c>
      <c r="O17" s="101"/>
      <c r="P17" s="101">
        <v>200</v>
      </c>
      <c r="Q17" s="101"/>
      <c r="R17" s="101"/>
      <c r="S17" s="101"/>
      <c r="T17" s="101"/>
      <c r="U17" s="101" t="s">
        <v>102</v>
      </c>
      <c r="V17" s="101">
        <v>160</v>
      </c>
      <c r="W17" s="101">
        <v>104</v>
      </c>
      <c r="X17" s="101">
        <v>224</v>
      </c>
      <c r="Y17" s="101">
        <v>23</v>
      </c>
      <c r="Z17" s="101">
        <v>56</v>
      </c>
      <c r="AA17" s="101"/>
      <c r="AB17" s="158"/>
      <c r="AC17" s="158"/>
      <c r="AD17" s="158"/>
      <c r="AE17" s="158"/>
      <c r="AF17" s="158"/>
      <c r="AG17" s="158"/>
      <c r="AH17" s="158"/>
      <c r="AI17" s="161"/>
    </row>
    <row r="18" s="76" customFormat="true" ht="60" customHeight="true" spans="1:35">
      <c r="A18" s="104" t="s">
        <v>103</v>
      </c>
      <c r="B18" s="105"/>
      <c r="C18" s="105"/>
      <c r="D18" s="105"/>
      <c r="E18" s="126">
        <v>1</v>
      </c>
      <c r="F18" s="127">
        <v>1</v>
      </c>
      <c r="G18" s="128"/>
      <c r="H18" s="128"/>
      <c r="I18" s="128"/>
      <c r="J18" s="139"/>
      <c r="K18" s="126"/>
      <c r="L18" s="126">
        <f>SUM(L19)</f>
        <v>745.61</v>
      </c>
      <c r="M18" s="126">
        <f>SUM(M19)</f>
        <v>745.61</v>
      </c>
      <c r="N18" s="150">
        <v>200</v>
      </c>
      <c r="O18" s="151">
        <v>451.95</v>
      </c>
      <c r="P18" s="150">
        <v>59.05</v>
      </c>
      <c r="Q18" s="126">
        <v>34.61</v>
      </c>
      <c r="R18" s="126"/>
      <c r="S18" s="126"/>
      <c r="T18" s="126"/>
      <c r="U18" s="126"/>
      <c r="V18" s="126"/>
      <c r="W18" s="126"/>
      <c r="X18" s="126"/>
      <c r="Y18" s="126"/>
      <c r="Z18" s="126"/>
      <c r="AA18" s="126"/>
      <c r="AB18" s="163"/>
      <c r="AC18" s="171"/>
      <c r="AD18" s="171"/>
      <c r="AE18" s="171"/>
      <c r="AF18" s="171"/>
      <c r="AG18" s="171"/>
      <c r="AH18" s="171"/>
      <c r="AI18" s="179"/>
    </row>
    <row r="19" s="73" customFormat="true" ht="219" customHeight="true" spans="1:35">
      <c r="A19" s="100">
        <v>1</v>
      </c>
      <c r="B19" s="101" t="s">
        <v>42</v>
      </c>
      <c r="C19" s="101" t="s">
        <v>104</v>
      </c>
      <c r="D19" s="101" t="s">
        <v>61</v>
      </c>
      <c r="E19" s="119" t="s">
        <v>105</v>
      </c>
      <c r="F19" s="101" t="s">
        <v>48</v>
      </c>
      <c r="G19" s="120" t="s">
        <v>49</v>
      </c>
      <c r="H19" s="101" t="s">
        <v>50</v>
      </c>
      <c r="I19" s="101" t="s">
        <v>51</v>
      </c>
      <c r="J19" s="101" t="s">
        <v>52</v>
      </c>
      <c r="K19" s="101" t="s">
        <v>106</v>
      </c>
      <c r="L19" s="101">
        <v>745.61</v>
      </c>
      <c r="M19" s="101">
        <v>745.61</v>
      </c>
      <c r="N19" s="147">
        <v>200</v>
      </c>
      <c r="O19" s="101">
        <v>451.95</v>
      </c>
      <c r="P19" s="101">
        <v>59.05</v>
      </c>
      <c r="Q19" s="101">
        <v>34.61</v>
      </c>
      <c r="R19" s="101"/>
      <c r="S19" s="101"/>
      <c r="T19" s="101"/>
      <c r="U19" s="101"/>
      <c r="V19" s="101">
        <v>22.36</v>
      </c>
      <c r="W19" s="101">
        <v>461</v>
      </c>
      <c r="X19" s="101">
        <v>1725</v>
      </c>
      <c r="Y19" s="97">
        <v>0</v>
      </c>
      <c r="Z19" s="97">
        <v>0</v>
      </c>
      <c r="AA19" s="97"/>
      <c r="AB19" s="158"/>
      <c r="AC19" s="169"/>
      <c r="AD19" s="169"/>
      <c r="AE19" s="169"/>
      <c r="AF19" s="169"/>
      <c r="AG19" s="169"/>
      <c r="AH19" s="169"/>
      <c r="AI19" s="177"/>
    </row>
    <row r="20" s="77" customFormat="true" ht="60" customHeight="true" spans="1:35">
      <c r="A20" s="106" t="s">
        <v>107</v>
      </c>
      <c r="B20" s="107"/>
      <c r="C20" s="107"/>
      <c r="D20" s="107"/>
      <c r="E20" s="129">
        <v>7</v>
      </c>
      <c r="F20" s="130">
        <v>7</v>
      </c>
      <c r="G20" s="131"/>
      <c r="H20" s="131"/>
      <c r="I20" s="131"/>
      <c r="J20" s="140"/>
      <c r="K20" s="141"/>
      <c r="L20" s="141">
        <f>L21+L22+L23+L24+L25+L26+L27</f>
        <v>7774.54</v>
      </c>
      <c r="M20" s="141">
        <v>7774.54</v>
      </c>
      <c r="N20" s="152">
        <f>N21+N22+N23+N24+N25+N26+N27</f>
        <v>5708.1</v>
      </c>
      <c r="O20" s="141">
        <f>O21+O22+O23+O24+O25+O26+O27</f>
        <v>1512.03</v>
      </c>
      <c r="P20" s="141">
        <v>353.05</v>
      </c>
      <c r="Q20" s="141">
        <v>201.36</v>
      </c>
      <c r="R20" s="141"/>
      <c r="S20" s="141"/>
      <c r="T20" s="141"/>
      <c r="U20" s="141"/>
      <c r="V20" s="141"/>
      <c r="W20" s="141"/>
      <c r="X20" s="141"/>
      <c r="Y20" s="141"/>
      <c r="Z20" s="141"/>
      <c r="AA20" s="129"/>
      <c r="AB20" s="164"/>
      <c r="AC20" s="172"/>
      <c r="AD20" s="172"/>
      <c r="AE20" s="172"/>
      <c r="AF20" s="172"/>
      <c r="AG20" s="172"/>
      <c r="AH20" s="172"/>
      <c r="AI20" s="180"/>
    </row>
    <row r="21" s="71" customFormat="true" ht="249" customHeight="true" spans="1:35">
      <c r="A21" s="100">
        <v>1</v>
      </c>
      <c r="B21" s="101" t="s">
        <v>42</v>
      </c>
      <c r="C21" s="101" t="s">
        <v>108</v>
      </c>
      <c r="D21" s="101" t="s">
        <v>109</v>
      </c>
      <c r="E21" s="119" t="s">
        <v>110</v>
      </c>
      <c r="F21" s="101" t="s">
        <v>48</v>
      </c>
      <c r="G21" s="101" t="s">
        <v>49</v>
      </c>
      <c r="H21" s="101" t="s">
        <v>50</v>
      </c>
      <c r="I21" s="101" t="s">
        <v>51</v>
      </c>
      <c r="J21" s="101" t="s">
        <v>52</v>
      </c>
      <c r="K21" s="101" t="s">
        <v>111</v>
      </c>
      <c r="L21" s="101">
        <v>1949.44</v>
      </c>
      <c r="M21" s="101">
        <v>1949.44</v>
      </c>
      <c r="N21" s="147">
        <v>1600</v>
      </c>
      <c r="O21" s="101">
        <v>289.45</v>
      </c>
      <c r="P21" s="101">
        <v>22.34</v>
      </c>
      <c r="Q21" s="101">
        <v>37.65</v>
      </c>
      <c r="R21" s="101"/>
      <c r="S21" s="101"/>
      <c r="T21" s="101"/>
      <c r="U21" s="101"/>
      <c r="V21" s="101">
        <v>58.48</v>
      </c>
      <c r="W21" s="101">
        <v>270</v>
      </c>
      <c r="X21" s="101">
        <v>930</v>
      </c>
      <c r="Y21" s="101">
        <v>89</v>
      </c>
      <c r="Z21" s="101">
        <v>286</v>
      </c>
      <c r="AA21" s="101"/>
      <c r="AB21" s="158"/>
      <c r="AC21" s="158"/>
      <c r="AD21" s="158"/>
      <c r="AE21" s="158"/>
      <c r="AF21" s="158"/>
      <c r="AG21" s="158"/>
      <c r="AH21" s="158"/>
      <c r="AI21" s="161"/>
    </row>
    <row r="22" s="73" customFormat="true" ht="215" customHeight="true" spans="1:35">
      <c r="A22" s="100">
        <v>2</v>
      </c>
      <c r="B22" s="101" t="s">
        <v>42</v>
      </c>
      <c r="C22" s="101" t="s">
        <v>112</v>
      </c>
      <c r="D22" s="101" t="s">
        <v>88</v>
      </c>
      <c r="E22" s="119" t="s">
        <v>113</v>
      </c>
      <c r="F22" s="101" t="s">
        <v>48</v>
      </c>
      <c r="G22" s="120" t="s">
        <v>49</v>
      </c>
      <c r="H22" s="101" t="s">
        <v>50</v>
      </c>
      <c r="I22" s="101" t="s">
        <v>51</v>
      </c>
      <c r="J22" s="101" t="s">
        <v>52</v>
      </c>
      <c r="K22" s="101" t="s">
        <v>114</v>
      </c>
      <c r="L22" s="101">
        <v>993.95</v>
      </c>
      <c r="M22" s="101">
        <v>993.95</v>
      </c>
      <c r="N22" s="147">
        <v>718.3</v>
      </c>
      <c r="O22" s="101">
        <v>194.62</v>
      </c>
      <c r="P22" s="101">
        <v>55.04</v>
      </c>
      <c r="Q22" s="101">
        <v>25.99</v>
      </c>
      <c r="R22" s="101"/>
      <c r="S22" s="101"/>
      <c r="T22" s="101"/>
      <c r="U22" s="101"/>
      <c r="V22" s="101">
        <v>29.9</v>
      </c>
      <c r="W22" s="97">
        <v>516</v>
      </c>
      <c r="X22" s="97">
        <v>1489</v>
      </c>
      <c r="Y22" s="97">
        <v>20</v>
      </c>
      <c r="Z22" s="97">
        <v>51</v>
      </c>
      <c r="AA22" s="97"/>
      <c r="AB22" s="158"/>
      <c r="AC22" s="169"/>
      <c r="AD22" s="169"/>
      <c r="AE22" s="169"/>
      <c r="AF22" s="169"/>
      <c r="AG22" s="169"/>
      <c r="AH22" s="169"/>
      <c r="AI22" s="177"/>
    </row>
    <row r="23" s="73" customFormat="true" ht="215" customHeight="true" spans="1:35">
      <c r="A23" s="100">
        <v>3</v>
      </c>
      <c r="B23" s="101" t="s">
        <v>42</v>
      </c>
      <c r="C23" s="101" t="s">
        <v>115</v>
      </c>
      <c r="D23" s="101" t="s">
        <v>116</v>
      </c>
      <c r="E23" s="119" t="s">
        <v>117</v>
      </c>
      <c r="F23" s="101" t="s">
        <v>48</v>
      </c>
      <c r="G23" s="120" t="s">
        <v>49</v>
      </c>
      <c r="H23" s="101" t="s">
        <v>50</v>
      </c>
      <c r="I23" s="101" t="s">
        <v>51</v>
      </c>
      <c r="J23" s="101" t="s">
        <v>52</v>
      </c>
      <c r="K23" s="101" t="s">
        <v>118</v>
      </c>
      <c r="L23" s="101">
        <v>1070</v>
      </c>
      <c r="M23" s="101">
        <v>1070</v>
      </c>
      <c r="N23" s="147">
        <v>780.5</v>
      </c>
      <c r="O23" s="101">
        <v>182.5</v>
      </c>
      <c r="P23" s="101">
        <v>80</v>
      </c>
      <c r="Q23" s="101">
        <v>27</v>
      </c>
      <c r="R23" s="101"/>
      <c r="S23" s="101"/>
      <c r="T23" s="101"/>
      <c r="U23" s="101"/>
      <c r="V23" s="101">
        <v>32.1</v>
      </c>
      <c r="W23" s="97">
        <v>126</v>
      </c>
      <c r="X23" s="97">
        <v>388</v>
      </c>
      <c r="Y23" s="97">
        <v>57</v>
      </c>
      <c r="Z23" s="97">
        <v>171</v>
      </c>
      <c r="AA23" s="97"/>
      <c r="AB23" s="158"/>
      <c r="AC23" s="169"/>
      <c r="AD23" s="169"/>
      <c r="AE23" s="169"/>
      <c r="AF23" s="169"/>
      <c r="AG23" s="169"/>
      <c r="AH23" s="169"/>
      <c r="AI23" s="177"/>
    </row>
    <row r="24" s="73" customFormat="true" ht="215" customHeight="true" spans="1:35">
      <c r="A24" s="100">
        <v>4</v>
      </c>
      <c r="B24" s="101" t="s">
        <v>42</v>
      </c>
      <c r="C24" s="101" t="s">
        <v>119</v>
      </c>
      <c r="D24" s="101" t="s">
        <v>120</v>
      </c>
      <c r="E24" s="119" t="s">
        <v>121</v>
      </c>
      <c r="F24" s="101" t="s">
        <v>48</v>
      </c>
      <c r="G24" s="120" t="s">
        <v>49</v>
      </c>
      <c r="H24" s="101" t="s">
        <v>50</v>
      </c>
      <c r="I24" s="101" t="s">
        <v>51</v>
      </c>
      <c r="J24" s="101" t="s">
        <v>52</v>
      </c>
      <c r="K24" s="101" t="s">
        <v>122</v>
      </c>
      <c r="L24" s="101">
        <v>626.97</v>
      </c>
      <c r="M24" s="101">
        <v>626.97</v>
      </c>
      <c r="N24" s="147">
        <v>407.53</v>
      </c>
      <c r="O24" s="101">
        <v>153.66</v>
      </c>
      <c r="P24" s="101">
        <v>30.67</v>
      </c>
      <c r="Q24" s="101">
        <v>35.11</v>
      </c>
      <c r="R24" s="101"/>
      <c r="S24" s="101"/>
      <c r="T24" s="101"/>
      <c r="U24" s="101"/>
      <c r="V24" s="101">
        <v>18.8</v>
      </c>
      <c r="W24" s="97">
        <v>62</v>
      </c>
      <c r="X24" s="97">
        <v>203</v>
      </c>
      <c r="Y24" s="97">
        <v>51</v>
      </c>
      <c r="Z24" s="97">
        <v>188</v>
      </c>
      <c r="AA24" s="97"/>
      <c r="AB24" s="158"/>
      <c r="AC24" s="169"/>
      <c r="AD24" s="169"/>
      <c r="AE24" s="169"/>
      <c r="AF24" s="169"/>
      <c r="AG24" s="169"/>
      <c r="AH24" s="169"/>
      <c r="AI24" s="177"/>
    </row>
    <row r="25" s="73" customFormat="true" ht="215" customHeight="true" spans="1:35">
      <c r="A25" s="100">
        <v>5</v>
      </c>
      <c r="B25" s="101" t="s">
        <v>42</v>
      </c>
      <c r="C25" s="101" t="s">
        <v>123</v>
      </c>
      <c r="D25" s="101" t="s">
        <v>124</v>
      </c>
      <c r="E25" s="119" t="s">
        <v>125</v>
      </c>
      <c r="F25" s="101" t="s">
        <v>48</v>
      </c>
      <c r="G25" s="120" t="s">
        <v>49</v>
      </c>
      <c r="H25" s="101" t="s">
        <v>50</v>
      </c>
      <c r="I25" s="101" t="s">
        <v>51</v>
      </c>
      <c r="J25" s="101" t="s">
        <v>52</v>
      </c>
      <c r="K25" s="101" t="s">
        <v>126</v>
      </c>
      <c r="L25" s="101">
        <v>1101.37</v>
      </c>
      <c r="M25" s="101">
        <v>1101.37</v>
      </c>
      <c r="N25" s="147">
        <v>880.37</v>
      </c>
      <c r="O25" s="101">
        <v>160.4</v>
      </c>
      <c r="P25" s="101">
        <v>50</v>
      </c>
      <c r="Q25" s="101">
        <v>10.6</v>
      </c>
      <c r="R25" s="101"/>
      <c r="S25" s="101"/>
      <c r="T25" s="101"/>
      <c r="U25" s="101"/>
      <c r="V25" s="101">
        <v>32.04</v>
      </c>
      <c r="W25" s="97">
        <v>76</v>
      </c>
      <c r="X25" s="97">
        <v>223</v>
      </c>
      <c r="Y25" s="97">
        <v>0</v>
      </c>
      <c r="Z25" s="97">
        <v>0</v>
      </c>
      <c r="AA25" s="97"/>
      <c r="AB25" s="158"/>
      <c r="AC25" s="169"/>
      <c r="AD25" s="169"/>
      <c r="AE25" s="169"/>
      <c r="AF25" s="169"/>
      <c r="AG25" s="169"/>
      <c r="AH25" s="169"/>
      <c r="AI25" s="177"/>
    </row>
    <row r="26" s="71" customFormat="true" ht="214" customHeight="true" spans="1:34">
      <c r="A26" s="100">
        <v>6</v>
      </c>
      <c r="B26" s="101" t="s">
        <v>42</v>
      </c>
      <c r="C26" s="101" t="s">
        <v>127</v>
      </c>
      <c r="D26" s="101" t="s">
        <v>128</v>
      </c>
      <c r="E26" s="119" t="s">
        <v>129</v>
      </c>
      <c r="F26" s="120" t="s">
        <v>48</v>
      </c>
      <c r="G26" s="120" t="s">
        <v>49</v>
      </c>
      <c r="H26" s="120" t="s">
        <v>50</v>
      </c>
      <c r="I26" s="120" t="s">
        <v>51</v>
      </c>
      <c r="J26" s="120" t="s">
        <v>52</v>
      </c>
      <c r="K26" s="101" t="s">
        <v>130</v>
      </c>
      <c r="L26" s="101">
        <v>990</v>
      </c>
      <c r="M26" s="101">
        <v>990</v>
      </c>
      <c r="N26" s="147">
        <v>643.5</v>
      </c>
      <c r="O26" s="101">
        <v>260.5</v>
      </c>
      <c r="P26" s="120">
        <v>50</v>
      </c>
      <c r="Q26" s="120">
        <v>36</v>
      </c>
      <c r="R26" s="120"/>
      <c r="S26" s="120"/>
      <c r="T26" s="120"/>
      <c r="U26" s="120"/>
      <c r="V26" s="101">
        <v>29.7</v>
      </c>
      <c r="W26" s="120">
        <v>143</v>
      </c>
      <c r="X26" s="120">
        <v>361</v>
      </c>
      <c r="Y26" s="101">
        <v>46</v>
      </c>
      <c r="Z26" s="101">
        <v>120</v>
      </c>
      <c r="AA26" s="101"/>
      <c r="AB26" s="149"/>
      <c r="AC26" s="149"/>
      <c r="AD26" s="149"/>
      <c r="AE26" s="149"/>
      <c r="AF26" s="149"/>
      <c r="AG26" s="149"/>
      <c r="AH26" s="149"/>
    </row>
    <row r="27" s="73" customFormat="true" ht="216" customHeight="true" spans="1:35">
      <c r="A27" s="100">
        <v>7</v>
      </c>
      <c r="B27" s="101" t="s">
        <v>42</v>
      </c>
      <c r="C27" s="101" t="s">
        <v>131</v>
      </c>
      <c r="D27" s="101" t="s">
        <v>132</v>
      </c>
      <c r="E27" s="119" t="s">
        <v>133</v>
      </c>
      <c r="F27" s="120" t="s">
        <v>48</v>
      </c>
      <c r="G27" s="120" t="s">
        <v>49</v>
      </c>
      <c r="H27" s="120" t="s">
        <v>50</v>
      </c>
      <c r="I27" s="120" t="s">
        <v>51</v>
      </c>
      <c r="J27" s="120" t="s">
        <v>52</v>
      </c>
      <c r="K27" s="101" t="s">
        <v>134</v>
      </c>
      <c r="L27" s="101">
        <v>1042.81</v>
      </c>
      <c r="M27" s="101">
        <v>1042.81</v>
      </c>
      <c r="N27" s="147">
        <v>677.9</v>
      </c>
      <c r="O27" s="101">
        <v>270.9</v>
      </c>
      <c r="P27" s="97">
        <v>65</v>
      </c>
      <c r="Q27" s="97">
        <v>29.01</v>
      </c>
      <c r="R27" s="154"/>
      <c r="S27" s="154"/>
      <c r="T27" s="154"/>
      <c r="U27" s="154"/>
      <c r="V27" s="101">
        <v>31.4</v>
      </c>
      <c r="W27" s="154">
        <v>57</v>
      </c>
      <c r="X27" s="154">
        <v>182</v>
      </c>
      <c r="Y27" s="154">
        <v>22</v>
      </c>
      <c r="Z27" s="154">
        <v>75</v>
      </c>
      <c r="AA27" s="154"/>
      <c r="AB27" s="158"/>
      <c r="AC27" s="169"/>
      <c r="AD27" s="169"/>
      <c r="AE27" s="169"/>
      <c r="AF27" s="169"/>
      <c r="AG27" s="169"/>
      <c r="AH27" s="169"/>
      <c r="AI27" s="177"/>
    </row>
    <row r="28" s="78" customFormat="true" ht="97" customHeight="true" spans="1:35">
      <c r="A28" s="108" t="s">
        <v>135</v>
      </c>
      <c r="B28" s="109"/>
      <c r="C28" s="109"/>
      <c r="D28" s="109"/>
      <c r="E28" s="132">
        <v>1</v>
      </c>
      <c r="F28" s="133">
        <v>1</v>
      </c>
      <c r="G28" s="134"/>
      <c r="H28" s="134"/>
      <c r="I28" s="134"/>
      <c r="J28" s="142"/>
      <c r="K28" s="143"/>
      <c r="L28" s="132">
        <v>35.7</v>
      </c>
      <c r="M28" s="132">
        <v>35.7</v>
      </c>
      <c r="N28" s="153">
        <v>35.7</v>
      </c>
      <c r="O28" s="132"/>
      <c r="P28" s="132"/>
      <c r="Q28" s="132"/>
      <c r="R28" s="132"/>
      <c r="S28" s="132"/>
      <c r="T28" s="132"/>
      <c r="U28" s="132"/>
      <c r="V28" s="132"/>
      <c r="W28" s="132"/>
      <c r="X28" s="132"/>
      <c r="Y28" s="132"/>
      <c r="Z28" s="132"/>
      <c r="AA28" s="132"/>
      <c r="AB28" s="165"/>
      <c r="AC28" s="173"/>
      <c r="AD28" s="173"/>
      <c r="AE28" s="173"/>
      <c r="AF28" s="173"/>
      <c r="AG28" s="173"/>
      <c r="AH28" s="173"/>
      <c r="AI28" s="181"/>
    </row>
    <row r="29" s="71" customFormat="true" ht="105" customHeight="true" spans="1:255">
      <c r="A29" s="110">
        <v>1</v>
      </c>
      <c r="B29" s="101" t="s">
        <v>42</v>
      </c>
      <c r="C29" s="101" t="s">
        <v>136</v>
      </c>
      <c r="D29" s="101" t="s">
        <v>137</v>
      </c>
      <c r="E29" s="125" t="s">
        <v>138</v>
      </c>
      <c r="F29" s="101"/>
      <c r="G29" s="101" t="s">
        <v>49</v>
      </c>
      <c r="H29" s="101" t="s">
        <v>50</v>
      </c>
      <c r="I29" s="101"/>
      <c r="J29" s="101"/>
      <c r="K29" s="101" t="s">
        <v>139</v>
      </c>
      <c r="L29" s="101">
        <v>35.7</v>
      </c>
      <c r="M29" s="101">
        <v>35.7</v>
      </c>
      <c r="N29" s="147">
        <v>35.7</v>
      </c>
      <c r="O29" s="101"/>
      <c r="P29" s="101"/>
      <c r="Q29" s="101"/>
      <c r="R29" s="101"/>
      <c r="S29" s="101"/>
      <c r="T29" s="101"/>
      <c r="U29" s="101"/>
      <c r="V29" s="101"/>
      <c r="W29" s="101">
        <v>370</v>
      </c>
      <c r="X29" s="101">
        <v>370</v>
      </c>
      <c r="Y29" s="101"/>
      <c r="Z29" s="101"/>
      <c r="AA29" s="101"/>
      <c r="AB29" s="159"/>
      <c r="AC29" s="159"/>
      <c r="AD29" s="159"/>
      <c r="AE29" s="159"/>
      <c r="AF29" s="159"/>
      <c r="AG29" s="159"/>
      <c r="AH29" s="159"/>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2"/>
      <c r="BR29" s="182"/>
      <c r="BS29" s="182"/>
      <c r="BT29" s="182"/>
      <c r="BU29" s="182"/>
      <c r="BV29" s="182"/>
      <c r="BW29" s="182"/>
      <c r="BX29" s="182"/>
      <c r="BY29" s="182"/>
      <c r="BZ29" s="182"/>
      <c r="CA29" s="182"/>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82"/>
      <c r="DF29" s="182"/>
      <c r="DG29" s="182"/>
      <c r="DH29" s="182"/>
      <c r="DI29" s="182"/>
      <c r="DJ29" s="182"/>
      <c r="DK29" s="182"/>
      <c r="DL29" s="182"/>
      <c r="DM29" s="182"/>
      <c r="DN29" s="182"/>
      <c r="DO29" s="182"/>
      <c r="DP29" s="182"/>
      <c r="DQ29" s="182"/>
      <c r="DR29" s="182"/>
      <c r="DS29" s="182"/>
      <c r="DT29" s="182"/>
      <c r="DU29" s="182"/>
      <c r="DV29" s="182"/>
      <c r="DW29" s="182"/>
      <c r="DX29" s="182"/>
      <c r="DY29" s="182"/>
      <c r="DZ29" s="182"/>
      <c r="EA29" s="182"/>
      <c r="EB29" s="182"/>
      <c r="EC29" s="182"/>
      <c r="ED29" s="182"/>
      <c r="EE29" s="182"/>
      <c r="EF29" s="182"/>
      <c r="EG29" s="182"/>
      <c r="EH29" s="182"/>
      <c r="EI29" s="182"/>
      <c r="EJ29" s="182"/>
      <c r="EK29" s="182"/>
      <c r="EL29" s="182"/>
      <c r="EM29" s="182"/>
      <c r="EN29" s="182"/>
      <c r="EO29" s="182"/>
      <c r="EP29" s="182"/>
      <c r="EQ29" s="182"/>
      <c r="ER29" s="182"/>
      <c r="ES29" s="182"/>
      <c r="ET29" s="182"/>
      <c r="EU29" s="182"/>
      <c r="EV29" s="182"/>
      <c r="EW29" s="182"/>
      <c r="EX29" s="182"/>
      <c r="EY29" s="182"/>
      <c r="EZ29" s="182"/>
      <c r="FA29" s="182"/>
      <c r="FB29" s="182"/>
      <c r="FC29" s="182"/>
      <c r="FD29" s="182"/>
      <c r="FE29" s="182"/>
      <c r="FF29" s="182"/>
      <c r="FG29" s="182"/>
      <c r="FH29" s="182"/>
      <c r="FI29" s="182"/>
      <c r="FJ29" s="182"/>
      <c r="FK29" s="182"/>
      <c r="FL29" s="182"/>
      <c r="FM29" s="182"/>
      <c r="FN29" s="182"/>
      <c r="FO29" s="182"/>
      <c r="FP29" s="182"/>
      <c r="FQ29" s="182"/>
      <c r="FR29" s="182"/>
      <c r="FS29" s="182"/>
      <c r="FT29" s="182"/>
      <c r="FU29" s="182"/>
      <c r="FV29" s="182"/>
      <c r="FW29" s="182"/>
      <c r="FX29" s="182"/>
      <c r="FY29" s="182"/>
      <c r="FZ29" s="182"/>
      <c r="GA29" s="182"/>
      <c r="GB29" s="182"/>
      <c r="GC29" s="182"/>
      <c r="GD29" s="182"/>
      <c r="GE29" s="182"/>
      <c r="GF29" s="182"/>
      <c r="GG29" s="182"/>
      <c r="GH29" s="182"/>
      <c r="GI29" s="182"/>
      <c r="GJ29" s="182"/>
      <c r="GK29" s="182"/>
      <c r="GL29" s="182"/>
      <c r="GM29" s="182"/>
      <c r="GN29" s="182"/>
      <c r="GO29" s="182"/>
      <c r="GP29" s="182"/>
      <c r="GQ29" s="182"/>
      <c r="GR29" s="182"/>
      <c r="GS29" s="182"/>
      <c r="GT29" s="182"/>
      <c r="GU29" s="182"/>
      <c r="GV29" s="182"/>
      <c r="GW29" s="182"/>
      <c r="GX29" s="182"/>
      <c r="GY29" s="182"/>
      <c r="GZ29" s="182"/>
      <c r="HA29" s="182"/>
      <c r="HB29" s="182"/>
      <c r="HC29" s="182"/>
      <c r="HD29" s="182"/>
      <c r="HE29" s="182"/>
      <c r="HF29" s="182"/>
      <c r="HG29" s="182"/>
      <c r="HH29" s="182"/>
      <c r="HI29" s="182"/>
      <c r="HJ29" s="182"/>
      <c r="HK29" s="182"/>
      <c r="HL29" s="182"/>
      <c r="HM29" s="182"/>
      <c r="HN29" s="182"/>
      <c r="HO29" s="182"/>
      <c r="HP29" s="182"/>
      <c r="HQ29" s="182"/>
      <c r="HR29" s="182"/>
      <c r="HS29" s="182"/>
      <c r="HT29" s="182"/>
      <c r="HU29" s="182"/>
      <c r="HV29" s="182"/>
      <c r="HW29" s="182"/>
      <c r="HX29" s="182"/>
      <c r="HY29" s="182"/>
      <c r="HZ29" s="182"/>
      <c r="IA29" s="182"/>
      <c r="IB29" s="182"/>
      <c r="IC29" s="182"/>
      <c r="ID29" s="182"/>
      <c r="IE29" s="182"/>
      <c r="IF29" s="182"/>
      <c r="IG29" s="182"/>
      <c r="IH29" s="182"/>
      <c r="II29" s="182"/>
      <c r="IJ29" s="182"/>
      <c r="IK29" s="182"/>
      <c r="IL29" s="182"/>
      <c r="IM29" s="182"/>
      <c r="IN29" s="182"/>
      <c r="IO29" s="182"/>
      <c r="IP29" s="182"/>
      <c r="IQ29" s="182"/>
      <c r="IR29" s="182"/>
      <c r="IS29" s="182"/>
      <c r="IT29" s="182"/>
      <c r="IU29" s="182"/>
    </row>
    <row r="30" spans="14:14">
      <c r="N30" s="86" t="s">
        <v>43</v>
      </c>
    </row>
  </sheetData>
  <mergeCells count="39">
    <mergeCell ref="A1:AA1"/>
    <mergeCell ref="A2:D2"/>
    <mergeCell ref="M2:N2"/>
    <mergeCell ref="Z2:AA2"/>
    <mergeCell ref="K3:L3"/>
    <mergeCell ref="M3:U3"/>
    <mergeCell ref="Y3:Z3"/>
    <mergeCell ref="A6:D6"/>
    <mergeCell ref="A7:D7"/>
    <mergeCell ref="F7:J7"/>
    <mergeCell ref="A14:D14"/>
    <mergeCell ref="F14:J14"/>
    <mergeCell ref="A18:D18"/>
    <mergeCell ref="F18:J18"/>
    <mergeCell ref="A20:D20"/>
    <mergeCell ref="F20:J20"/>
    <mergeCell ref="A28:D28"/>
    <mergeCell ref="F28:J28"/>
    <mergeCell ref="A3:A4"/>
    <mergeCell ref="B3:B4"/>
    <mergeCell ref="C3:C4"/>
    <mergeCell ref="D3:D4"/>
    <mergeCell ref="E3:E4"/>
    <mergeCell ref="F3:F4"/>
    <mergeCell ref="G3:G4"/>
    <mergeCell ref="H3:H4"/>
    <mergeCell ref="I3:I4"/>
    <mergeCell ref="J3:J4"/>
    <mergeCell ref="V3:V4"/>
    <mergeCell ref="W3:W4"/>
    <mergeCell ref="X3:X4"/>
    <mergeCell ref="AA3:AA4"/>
    <mergeCell ref="AB3:AB4"/>
    <mergeCell ref="AC3:AC4"/>
    <mergeCell ref="AD3:AD4"/>
    <mergeCell ref="AE3:AE4"/>
    <mergeCell ref="AF3:AF4"/>
    <mergeCell ref="AG3:AG4"/>
    <mergeCell ref="AH3:AH4"/>
  </mergeCells>
  <printOptions horizontalCentered="true"/>
  <pageMargins left="0.393055555555556" right="0.393055555555556" top="0.409027777777778" bottom="0.409027777777778" header="0.5" footer="0.5"/>
  <pageSetup paperSize="8" scale="25"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A19"/>
  <sheetViews>
    <sheetView zoomScale="40" zoomScaleNormal="40" workbookViewId="0">
      <selection activeCell="D17" sqref="D17"/>
    </sheetView>
  </sheetViews>
  <sheetFormatPr defaultColWidth="9" defaultRowHeight="60" customHeight="true"/>
  <cols>
    <col min="1" max="1" width="14.05" style="31" customWidth="true"/>
    <col min="2" max="2" width="22.8083333333333" style="30" customWidth="true"/>
    <col min="3" max="3" width="20.625" style="32" customWidth="true"/>
    <col min="4" max="4" width="26.8666666666667" style="33" customWidth="true"/>
    <col min="5" max="5" width="20.625" style="34" customWidth="true"/>
    <col min="6" max="6" width="27.5083333333333" style="34" customWidth="true"/>
    <col min="7" max="7" width="20.625" style="34" customWidth="true"/>
    <col min="8" max="8" width="24.25" style="35" customWidth="true"/>
    <col min="9" max="10" width="20.625" style="34" customWidth="true"/>
    <col min="11" max="11" width="20.625" style="36" customWidth="true"/>
    <col min="12" max="12" width="25" style="36" customWidth="true"/>
    <col min="13" max="13" width="21.75" style="36" customWidth="true"/>
    <col min="14" max="14" width="31.75" style="36" customWidth="true"/>
    <col min="15" max="15" width="29.0583333333333" style="30" customWidth="true"/>
    <col min="16" max="16" width="29.6833333333333" style="30" customWidth="true"/>
    <col min="17" max="16365" width="9" style="30"/>
  </cols>
  <sheetData>
    <row r="1" s="28" customFormat="true" ht="43" customHeight="true" spans="1:16">
      <c r="A1" s="37" t="s">
        <v>140</v>
      </c>
      <c r="B1" s="37"/>
      <c r="C1" s="37"/>
      <c r="D1" s="37"/>
      <c r="E1" s="37"/>
      <c r="F1" s="37"/>
      <c r="G1" s="37"/>
      <c r="H1" s="37"/>
      <c r="I1" s="37"/>
      <c r="J1" s="37"/>
      <c r="K1" s="37"/>
      <c r="L1" s="37"/>
      <c r="M1" s="37"/>
      <c r="N1" s="37"/>
      <c r="O1" s="37"/>
      <c r="P1" s="37"/>
    </row>
    <row r="2" s="28" customFormat="true" ht="52" customHeight="true" spans="1:16">
      <c r="A2" s="38" t="s">
        <v>2</v>
      </c>
      <c r="B2" s="38" t="s">
        <v>43</v>
      </c>
      <c r="C2" s="38"/>
      <c r="D2" s="39"/>
      <c r="E2" s="39"/>
      <c r="F2" s="51"/>
      <c r="G2" s="51"/>
      <c r="H2" s="51"/>
      <c r="I2" s="51"/>
      <c r="J2" s="51"/>
      <c r="K2" s="60" t="s">
        <v>3</v>
      </c>
      <c r="L2" s="60"/>
      <c r="M2" s="60"/>
      <c r="N2" s="60"/>
      <c r="O2" s="60"/>
      <c r="P2" s="60"/>
    </row>
    <row r="3" s="29" customFormat="true" ht="90" customHeight="true" spans="1:16">
      <c r="A3" s="40" t="s">
        <v>4</v>
      </c>
      <c r="B3" s="41" t="s">
        <v>141</v>
      </c>
      <c r="C3" s="42" t="s">
        <v>142</v>
      </c>
      <c r="D3" s="43"/>
      <c r="E3" s="52" t="s">
        <v>143</v>
      </c>
      <c r="F3" s="52"/>
      <c r="G3" s="52" t="s">
        <v>144</v>
      </c>
      <c r="H3" s="52"/>
      <c r="I3" s="52" t="s">
        <v>145</v>
      </c>
      <c r="J3" s="52"/>
      <c r="K3" s="52" t="s">
        <v>146</v>
      </c>
      <c r="L3" s="52"/>
      <c r="M3" s="63" t="s">
        <v>135</v>
      </c>
      <c r="N3" s="63"/>
      <c r="O3" s="63" t="s">
        <v>147</v>
      </c>
      <c r="P3" s="63"/>
    </row>
    <row r="4" s="29" customFormat="true" ht="52" customHeight="true" spans="1:16">
      <c r="A4" s="44"/>
      <c r="B4" s="45"/>
      <c r="C4" s="42" t="s">
        <v>148</v>
      </c>
      <c r="D4" s="43" t="s">
        <v>30</v>
      </c>
      <c r="E4" s="42" t="s">
        <v>148</v>
      </c>
      <c r="F4" s="42" t="s">
        <v>30</v>
      </c>
      <c r="G4" s="42" t="s">
        <v>148</v>
      </c>
      <c r="H4" s="42" t="s">
        <v>30</v>
      </c>
      <c r="I4" s="42" t="s">
        <v>148</v>
      </c>
      <c r="J4" s="42" t="s">
        <v>30</v>
      </c>
      <c r="K4" s="42" t="s">
        <v>148</v>
      </c>
      <c r="L4" s="42" t="s">
        <v>30</v>
      </c>
      <c r="M4" s="42" t="s">
        <v>148</v>
      </c>
      <c r="N4" s="42" t="s">
        <v>30</v>
      </c>
      <c r="O4" s="42" t="s">
        <v>148</v>
      </c>
      <c r="P4" s="42" t="s">
        <v>30</v>
      </c>
    </row>
    <row r="5" s="1" customFormat="true" customHeight="true" spans="1:16">
      <c r="A5" s="46" t="s">
        <v>41</v>
      </c>
      <c r="B5" s="46">
        <v>1</v>
      </c>
      <c r="C5" s="46">
        <v>2</v>
      </c>
      <c r="D5" s="46">
        <v>3</v>
      </c>
      <c r="E5" s="46">
        <v>4</v>
      </c>
      <c r="F5" s="46">
        <v>5</v>
      </c>
      <c r="G5" s="46">
        <v>6</v>
      </c>
      <c r="H5" s="46">
        <v>7</v>
      </c>
      <c r="I5" s="46">
        <v>8</v>
      </c>
      <c r="J5" s="46">
        <v>9</v>
      </c>
      <c r="K5" s="46">
        <v>10</v>
      </c>
      <c r="L5" s="46">
        <v>11</v>
      </c>
      <c r="M5" s="46">
        <v>14</v>
      </c>
      <c r="N5" s="46">
        <v>15</v>
      </c>
      <c r="O5" s="46">
        <v>16</v>
      </c>
      <c r="P5" s="46">
        <v>17</v>
      </c>
    </row>
    <row r="6" s="29" customFormat="true" ht="69" customHeight="true" spans="1:16">
      <c r="A6" s="47" t="s">
        <v>149</v>
      </c>
      <c r="B6" s="48"/>
      <c r="C6" s="49"/>
      <c r="D6" s="10"/>
      <c r="E6" s="49"/>
      <c r="F6" s="49"/>
      <c r="G6" s="49"/>
      <c r="H6" s="49"/>
      <c r="I6" s="49"/>
      <c r="J6" s="49"/>
      <c r="K6" s="49"/>
      <c r="L6" s="49"/>
      <c r="M6" s="49"/>
      <c r="N6" s="49"/>
      <c r="O6" s="49"/>
      <c r="P6" s="49"/>
    </row>
    <row r="7" s="29" customFormat="true" ht="69" customHeight="true" spans="1:16">
      <c r="A7" s="50" t="s">
        <v>150</v>
      </c>
      <c r="B7" s="50" t="s">
        <v>151</v>
      </c>
      <c r="C7" s="49"/>
      <c r="D7" s="10"/>
      <c r="E7" s="53"/>
      <c r="F7" s="54"/>
      <c r="G7" s="53"/>
      <c r="H7" s="54"/>
      <c r="I7" s="53"/>
      <c r="J7" s="54"/>
      <c r="K7" s="53"/>
      <c r="L7" s="61"/>
      <c r="M7" s="53"/>
      <c r="N7" s="54"/>
      <c r="O7" s="64"/>
      <c r="P7" s="65"/>
    </row>
    <row r="8" s="30" customFormat="true" ht="69" customHeight="true" spans="1:235">
      <c r="A8" s="50" t="s">
        <v>152</v>
      </c>
      <c r="B8" s="50" t="s">
        <v>153</v>
      </c>
      <c r="C8" s="49"/>
      <c r="D8" s="10"/>
      <c r="E8" s="53"/>
      <c r="F8" s="54"/>
      <c r="G8" s="53"/>
      <c r="H8" s="54"/>
      <c r="I8" s="53"/>
      <c r="J8" s="54"/>
      <c r="K8" s="53"/>
      <c r="L8" s="61"/>
      <c r="M8" s="53"/>
      <c r="N8" s="54"/>
      <c r="O8" s="53"/>
      <c r="P8" s="54"/>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row>
    <row r="9" s="30" customFormat="true" ht="69" customHeight="true" spans="1:235">
      <c r="A9" s="50" t="s">
        <v>154</v>
      </c>
      <c r="B9" s="50" t="s">
        <v>155</v>
      </c>
      <c r="C9" s="49"/>
      <c r="D9" s="10"/>
      <c r="E9" s="53"/>
      <c r="F9" s="54"/>
      <c r="G9" s="53"/>
      <c r="H9" s="54"/>
      <c r="I9" s="53"/>
      <c r="J9" s="54"/>
      <c r="K9" s="53"/>
      <c r="L9" s="61"/>
      <c r="M9" s="53"/>
      <c r="N9" s="54"/>
      <c r="O9" s="53"/>
      <c r="P9" s="54"/>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row>
    <row r="10" s="29" customFormat="true" ht="69" customHeight="true" spans="1:16">
      <c r="A10" s="50" t="s">
        <v>156</v>
      </c>
      <c r="B10" s="50" t="s">
        <v>157</v>
      </c>
      <c r="C10" s="49"/>
      <c r="D10" s="10"/>
      <c r="E10" s="53"/>
      <c r="F10" s="54"/>
      <c r="G10" s="53"/>
      <c r="H10" s="54"/>
      <c r="I10" s="53"/>
      <c r="J10" s="54"/>
      <c r="K10" s="53"/>
      <c r="L10" s="61"/>
      <c r="M10" s="53"/>
      <c r="N10" s="54"/>
      <c r="O10" s="53"/>
      <c r="P10" s="54"/>
    </row>
    <row r="11" s="30" customFormat="true" ht="69" customHeight="true" spans="1:235">
      <c r="A11" s="50" t="s">
        <v>158</v>
      </c>
      <c r="B11" s="50" t="s">
        <v>159</v>
      </c>
      <c r="C11" s="49"/>
      <c r="D11" s="10"/>
      <c r="E11" s="53"/>
      <c r="F11" s="54"/>
      <c r="G11" s="53"/>
      <c r="H11" s="54"/>
      <c r="I11" s="53"/>
      <c r="J11" s="54"/>
      <c r="K11" s="53"/>
      <c r="L11" s="61"/>
      <c r="M11" s="53"/>
      <c r="N11" s="54"/>
      <c r="O11" s="53"/>
      <c r="P11" s="54"/>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row>
    <row r="12" s="29" customFormat="true" ht="69" customHeight="true" spans="1:16">
      <c r="A12" s="50" t="s">
        <v>160</v>
      </c>
      <c r="B12" s="50" t="s">
        <v>161</v>
      </c>
      <c r="C12" s="49"/>
      <c r="D12" s="10"/>
      <c r="E12" s="53"/>
      <c r="F12" s="54"/>
      <c r="G12" s="53"/>
      <c r="H12" s="54"/>
      <c r="I12" s="53"/>
      <c r="J12" s="54"/>
      <c r="K12" s="53"/>
      <c r="L12" s="61"/>
      <c r="M12" s="53"/>
      <c r="N12" s="54"/>
      <c r="O12" s="64"/>
      <c r="P12" s="65"/>
    </row>
    <row r="13" s="30" customFormat="true" ht="69" customHeight="true" spans="1:235">
      <c r="A13" s="50" t="s">
        <v>162</v>
      </c>
      <c r="B13" s="50" t="s">
        <v>163</v>
      </c>
      <c r="C13" s="49"/>
      <c r="D13" s="10"/>
      <c r="E13" s="53"/>
      <c r="F13" s="54"/>
      <c r="G13" s="53"/>
      <c r="H13" s="54"/>
      <c r="I13" s="53"/>
      <c r="J13" s="54"/>
      <c r="K13" s="53"/>
      <c r="L13" s="61"/>
      <c r="M13" s="53"/>
      <c r="N13" s="54"/>
      <c r="O13" s="53"/>
      <c r="P13" s="54"/>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row>
    <row r="14" s="30" customFormat="true" ht="69" customHeight="true" spans="1:235">
      <c r="A14" s="50" t="s">
        <v>164</v>
      </c>
      <c r="B14" s="50" t="s">
        <v>165</v>
      </c>
      <c r="C14" s="49"/>
      <c r="D14" s="10"/>
      <c r="E14" s="53"/>
      <c r="F14" s="54"/>
      <c r="G14" s="53"/>
      <c r="H14" s="54"/>
      <c r="I14" s="53"/>
      <c r="J14" s="54"/>
      <c r="K14" s="53"/>
      <c r="L14" s="61"/>
      <c r="M14" s="53"/>
      <c r="N14" s="54"/>
      <c r="O14" s="53"/>
      <c r="P14" s="54"/>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row>
    <row r="15" s="30" customFormat="true" ht="69" customHeight="true" spans="1:235">
      <c r="A15" s="50" t="s">
        <v>166</v>
      </c>
      <c r="B15" s="50" t="s">
        <v>167</v>
      </c>
      <c r="C15" s="49"/>
      <c r="D15" s="10"/>
      <c r="E15" s="53"/>
      <c r="F15" s="54"/>
      <c r="G15" s="53"/>
      <c r="H15" s="54"/>
      <c r="I15" s="53"/>
      <c r="J15" s="54"/>
      <c r="K15" s="53"/>
      <c r="L15" s="61"/>
      <c r="M15" s="53"/>
      <c r="N15" s="54"/>
      <c r="O15" s="53"/>
      <c r="P15" s="54"/>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row>
    <row r="16" s="30" customFormat="true" ht="69" customHeight="true" spans="1:235">
      <c r="A16" s="50" t="s">
        <v>168</v>
      </c>
      <c r="B16" s="50" t="s">
        <v>169</v>
      </c>
      <c r="C16" s="49"/>
      <c r="D16" s="10"/>
      <c r="E16" s="55"/>
      <c r="F16" s="56"/>
      <c r="G16" s="53"/>
      <c r="H16" s="54"/>
      <c r="I16" s="53"/>
      <c r="J16" s="54"/>
      <c r="K16" s="53"/>
      <c r="L16" s="61"/>
      <c r="M16" s="53"/>
      <c r="N16" s="54"/>
      <c r="O16" s="53"/>
      <c r="P16" s="54"/>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row>
    <row r="17" s="30" customFormat="true" ht="69" customHeight="true" spans="1:16">
      <c r="A17" s="50" t="s">
        <v>170</v>
      </c>
      <c r="B17" s="50" t="s">
        <v>171</v>
      </c>
      <c r="C17" s="49">
        <v>18</v>
      </c>
      <c r="D17" s="21">
        <v>21826.113</v>
      </c>
      <c r="E17" s="53">
        <v>6</v>
      </c>
      <c r="F17" s="57">
        <v>7359.35</v>
      </c>
      <c r="G17" s="53">
        <v>3</v>
      </c>
      <c r="H17" s="58">
        <v>5910.92</v>
      </c>
      <c r="I17" s="53">
        <v>1</v>
      </c>
      <c r="J17" s="58">
        <v>745.61</v>
      </c>
      <c r="K17" s="53">
        <v>7</v>
      </c>
      <c r="L17" s="62" t="s">
        <v>172</v>
      </c>
      <c r="M17" s="53">
        <v>1</v>
      </c>
      <c r="N17" s="54">
        <v>35.7</v>
      </c>
      <c r="O17" s="64">
        <v>0</v>
      </c>
      <c r="P17" s="65">
        <v>0</v>
      </c>
    </row>
    <row r="18" s="30" customFormat="true" ht="69" customHeight="true" spans="1:16">
      <c r="A18" s="50" t="s">
        <v>173</v>
      </c>
      <c r="B18" s="50" t="s">
        <v>174</v>
      </c>
      <c r="C18" s="49"/>
      <c r="D18" s="10"/>
      <c r="E18" s="59"/>
      <c r="F18" s="49"/>
      <c r="G18" s="53"/>
      <c r="H18" s="54"/>
      <c r="I18" s="53"/>
      <c r="J18" s="54"/>
      <c r="K18" s="53"/>
      <c r="L18" s="61"/>
      <c r="M18" s="53"/>
      <c r="N18" s="54"/>
      <c r="O18" s="53"/>
      <c r="P18" s="54"/>
    </row>
    <row r="19" s="30" customFormat="true" customHeight="true" spans="1:14">
      <c r="A19" s="31"/>
      <c r="C19" s="32"/>
      <c r="D19" s="33"/>
      <c r="E19" s="34"/>
      <c r="F19" s="34"/>
      <c r="G19" s="34"/>
      <c r="H19" s="35"/>
      <c r="I19" s="34"/>
      <c r="J19" s="34"/>
      <c r="K19" s="36"/>
      <c r="L19" s="36"/>
      <c r="M19" s="66"/>
      <c r="N19" s="36"/>
    </row>
  </sheetData>
  <mergeCells count="12">
    <mergeCell ref="A1:P1"/>
    <mergeCell ref="K2:P2"/>
    <mergeCell ref="C3:D3"/>
    <mergeCell ref="E3:F3"/>
    <mergeCell ref="G3:H3"/>
    <mergeCell ref="I3:J3"/>
    <mergeCell ref="K3:L3"/>
    <mergeCell ref="M3:N3"/>
    <mergeCell ref="O3:P3"/>
    <mergeCell ref="A6:B6"/>
    <mergeCell ref="A3:A4"/>
    <mergeCell ref="B3:B4"/>
  </mergeCells>
  <pageMargins left="0.75" right="0.75" top="1" bottom="1" header="0.5" footer="0.5"/>
  <pageSetup paperSize="8" scale="52"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19"/>
  <sheetViews>
    <sheetView zoomScale="40" zoomScaleNormal="40" workbookViewId="0">
      <pane xSplit="14" ySplit="7" topLeftCell="O8" activePane="bottomRight" state="frozen"/>
      <selection/>
      <selection pane="topRight"/>
      <selection pane="bottomLeft"/>
      <selection pane="bottomRight" activeCell="R27" sqref="R27"/>
    </sheetView>
  </sheetViews>
  <sheetFormatPr defaultColWidth="9" defaultRowHeight="13.5"/>
  <cols>
    <col min="1" max="1" width="20.9416666666667" customWidth="true"/>
    <col min="2" max="2" width="24.3833333333333" customWidth="true"/>
    <col min="3" max="3" width="21.25" customWidth="true"/>
    <col min="4" max="4" width="27.5083333333333" customWidth="true"/>
    <col min="5" max="5" width="28.75" customWidth="true"/>
    <col min="6" max="9" width="26.25" customWidth="true"/>
    <col min="10" max="10" width="22.5083333333333" customWidth="true"/>
    <col min="11" max="11" width="26.25" customWidth="true"/>
    <col min="12" max="12" width="23.4416666666667" customWidth="true"/>
    <col min="13" max="14" width="26.25" customWidth="true"/>
    <col min="15" max="15" width="22.8166666666667" customWidth="true"/>
    <col min="16" max="18" width="26.25" customWidth="true"/>
    <col min="19" max="19" width="22.0833333333333" customWidth="true"/>
    <col min="20" max="20" width="22.25"/>
  </cols>
  <sheetData>
    <row r="1" ht="48.75" spans="1:19">
      <c r="A1" s="3" t="s">
        <v>175</v>
      </c>
      <c r="B1" s="3"/>
      <c r="C1" s="3"/>
      <c r="D1" s="3"/>
      <c r="E1" s="3"/>
      <c r="F1" s="3"/>
      <c r="G1" s="3"/>
      <c r="H1" s="3"/>
      <c r="I1" s="3"/>
      <c r="J1" s="3"/>
      <c r="K1" s="3"/>
      <c r="L1" s="3"/>
      <c r="M1" s="3"/>
      <c r="N1" s="3"/>
      <c r="O1" s="3"/>
      <c r="P1" s="3"/>
      <c r="Q1" s="3"/>
      <c r="R1" s="3"/>
      <c r="S1" s="3"/>
    </row>
    <row r="2" ht="50" customHeight="true" spans="1:19">
      <c r="A2" s="4" t="s">
        <v>2</v>
      </c>
      <c r="B2" s="4"/>
      <c r="C2" s="4"/>
      <c r="D2" s="4"/>
      <c r="E2" s="4"/>
      <c r="F2" s="4"/>
      <c r="G2" s="17"/>
      <c r="H2" s="17"/>
      <c r="I2" s="17"/>
      <c r="J2" s="17"/>
      <c r="K2" s="17"/>
      <c r="L2" s="22"/>
      <c r="M2" s="22"/>
      <c r="N2" s="17"/>
      <c r="O2" s="22"/>
      <c r="P2" s="22"/>
      <c r="Q2" s="22"/>
      <c r="R2" s="24" t="s">
        <v>3</v>
      </c>
      <c r="S2" s="24"/>
    </row>
    <row r="3" s="1" customFormat="true" ht="90" customHeight="true" spans="1:19">
      <c r="A3" s="5" t="s">
        <v>4</v>
      </c>
      <c r="B3" s="5" t="s">
        <v>176</v>
      </c>
      <c r="C3" s="6" t="s">
        <v>148</v>
      </c>
      <c r="D3" s="7" t="s">
        <v>177</v>
      </c>
      <c r="E3" s="6" t="s">
        <v>15</v>
      </c>
      <c r="F3" s="6"/>
      <c r="G3" s="6"/>
      <c r="H3" s="6"/>
      <c r="I3" s="6"/>
      <c r="J3" s="6"/>
      <c r="K3" s="6"/>
      <c r="L3" s="6"/>
      <c r="M3" s="6"/>
      <c r="N3" s="6" t="s">
        <v>16</v>
      </c>
      <c r="O3" s="23" t="s">
        <v>17</v>
      </c>
      <c r="P3" s="23" t="s">
        <v>18</v>
      </c>
      <c r="Q3" s="23" t="s">
        <v>19</v>
      </c>
      <c r="R3" s="23"/>
      <c r="S3" s="6" t="s">
        <v>20</v>
      </c>
    </row>
    <row r="4" s="1" customFormat="true" ht="90" customHeight="true" spans="1:19">
      <c r="A4" s="5"/>
      <c r="B4" s="5"/>
      <c r="C4" s="6"/>
      <c r="D4" s="8"/>
      <c r="E4" s="6" t="s">
        <v>30</v>
      </c>
      <c r="F4" s="6" t="s">
        <v>178</v>
      </c>
      <c r="G4" s="6" t="s">
        <v>179</v>
      </c>
      <c r="H4" s="6" t="s">
        <v>180</v>
      </c>
      <c r="I4" s="6" t="s">
        <v>181</v>
      </c>
      <c r="J4" s="6" t="s">
        <v>182</v>
      </c>
      <c r="K4" s="6" t="s">
        <v>183</v>
      </c>
      <c r="L4" s="23" t="s">
        <v>184</v>
      </c>
      <c r="M4" s="23" t="s">
        <v>185</v>
      </c>
      <c r="N4" s="6"/>
      <c r="O4" s="23"/>
      <c r="P4" s="23"/>
      <c r="Q4" s="23" t="s">
        <v>186</v>
      </c>
      <c r="R4" s="23" t="s">
        <v>187</v>
      </c>
      <c r="S4" s="6"/>
    </row>
    <row r="5" s="1" customFormat="true" ht="66" customHeight="true" spans="1:19">
      <c r="A5" s="5" t="s">
        <v>41</v>
      </c>
      <c r="B5" s="5">
        <v>1</v>
      </c>
      <c r="C5" s="6">
        <v>2</v>
      </c>
      <c r="D5" s="6">
        <v>3</v>
      </c>
      <c r="E5" s="6">
        <v>4</v>
      </c>
      <c r="F5" s="6">
        <v>5</v>
      </c>
      <c r="G5" s="6">
        <v>6</v>
      </c>
      <c r="H5" s="6">
        <v>7</v>
      </c>
      <c r="I5" s="6">
        <v>8</v>
      </c>
      <c r="J5" s="6">
        <v>9</v>
      </c>
      <c r="K5" s="6">
        <v>10</v>
      </c>
      <c r="L5" s="6">
        <v>11</v>
      </c>
      <c r="M5" s="6">
        <v>12</v>
      </c>
      <c r="N5" s="6">
        <v>13</v>
      </c>
      <c r="O5" s="6">
        <v>14</v>
      </c>
      <c r="P5" s="6">
        <v>15</v>
      </c>
      <c r="Q5" s="6">
        <v>16</v>
      </c>
      <c r="R5" s="6">
        <v>17</v>
      </c>
      <c r="S5" s="6"/>
    </row>
    <row r="6" s="2" customFormat="true" ht="105" customHeight="true" spans="1:19">
      <c r="A6" s="9" t="s">
        <v>149</v>
      </c>
      <c r="B6" s="10"/>
      <c r="C6" s="11"/>
      <c r="D6" s="12"/>
      <c r="E6" s="12"/>
      <c r="F6" s="12"/>
      <c r="G6" s="18"/>
      <c r="H6" s="18"/>
      <c r="I6" s="18"/>
      <c r="J6" s="18"/>
      <c r="K6" s="18"/>
      <c r="L6" s="18"/>
      <c r="M6" s="18"/>
      <c r="N6" s="18"/>
      <c r="O6" s="18"/>
      <c r="P6" s="18"/>
      <c r="Q6" s="18"/>
      <c r="R6" s="18"/>
      <c r="S6" s="25"/>
    </row>
    <row r="7" s="2" customFormat="true" ht="115" customHeight="true" spans="1:19">
      <c r="A7" s="9" t="s">
        <v>150</v>
      </c>
      <c r="B7" s="9" t="s">
        <v>151</v>
      </c>
      <c r="C7" s="11"/>
      <c r="D7" s="12"/>
      <c r="E7" s="10"/>
      <c r="F7" s="10"/>
      <c r="G7" s="19"/>
      <c r="H7" s="19"/>
      <c r="I7" s="19"/>
      <c r="J7" s="19"/>
      <c r="K7" s="19"/>
      <c r="L7" s="19"/>
      <c r="M7" s="19"/>
      <c r="N7" s="19"/>
      <c r="O7" s="19"/>
      <c r="P7" s="19"/>
      <c r="Q7" s="19"/>
      <c r="R7" s="19"/>
      <c r="S7" s="26"/>
    </row>
    <row r="8" s="2" customFormat="true" ht="115" customHeight="true" spans="1:19">
      <c r="A8" s="9" t="s">
        <v>152</v>
      </c>
      <c r="B8" s="9" t="s">
        <v>153</v>
      </c>
      <c r="C8" s="13"/>
      <c r="D8" s="12"/>
      <c r="E8" s="19"/>
      <c r="F8" s="19"/>
      <c r="G8" s="19"/>
      <c r="H8" s="19"/>
      <c r="I8" s="19"/>
      <c r="J8" s="19"/>
      <c r="K8" s="19"/>
      <c r="L8" s="19"/>
      <c r="M8" s="19"/>
      <c r="N8" s="19"/>
      <c r="O8" s="19"/>
      <c r="P8" s="19"/>
      <c r="Q8" s="19"/>
      <c r="R8" s="19"/>
      <c r="S8" s="27"/>
    </row>
    <row r="9" s="2" customFormat="true" ht="115" customHeight="true" spans="1:19">
      <c r="A9" s="9" t="s">
        <v>154</v>
      </c>
      <c r="B9" s="9" t="s">
        <v>155</v>
      </c>
      <c r="C9" s="13"/>
      <c r="D9" s="12"/>
      <c r="E9" s="19"/>
      <c r="F9" s="19"/>
      <c r="G9" s="19"/>
      <c r="H9" s="19"/>
      <c r="I9" s="19"/>
      <c r="J9" s="19"/>
      <c r="K9" s="19"/>
      <c r="L9" s="19"/>
      <c r="M9" s="19"/>
      <c r="N9" s="19"/>
      <c r="O9" s="19"/>
      <c r="P9" s="19"/>
      <c r="Q9" s="19"/>
      <c r="R9" s="19"/>
      <c r="S9" s="26"/>
    </row>
    <row r="10" s="2" customFormat="true" ht="115" customHeight="true" spans="1:19">
      <c r="A10" s="9" t="s">
        <v>156</v>
      </c>
      <c r="B10" s="9" t="s">
        <v>157</v>
      </c>
      <c r="C10" s="13"/>
      <c r="D10" s="12"/>
      <c r="E10" s="19"/>
      <c r="F10" s="19"/>
      <c r="G10" s="19"/>
      <c r="H10" s="19"/>
      <c r="I10" s="19"/>
      <c r="J10" s="19"/>
      <c r="K10" s="19"/>
      <c r="L10" s="19"/>
      <c r="M10" s="19"/>
      <c r="N10" s="19"/>
      <c r="O10" s="19"/>
      <c r="P10" s="19"/>
      <c r="Q10" s="19"/>
      <c r="R10" s="19"/>
      <c r="S10" s="26"/>
    </row>
    <row r="11" s="2" customFormat="true" ht="115" customHeight="true" spans="1:19">
      <c r="A11" s="9" t="s">
        <v>158</v>
      </c>
      <c r="B11" s="9" t="s">
        <v>159</v>
      </c>
      <c r="C11" s="13"/>
      <c r="D11" s="12"/>
      <c r="E11" s="19"/>
      <c r="F11" s="19"/>
      <c r="G11" s="19"/>
      <c r="H11" s="19"/>
      <c r="I11" s="19"/>
      <c r="J11" s="19"/>
      <c r="K11" s="19"/>
      <c r="L11" s="19"/>
      <c r="M11" s="19"/>
      <c r="N11" s="19"/>
      <c r="O11" s="19"/>
      <c r="P11" s="19"/>
      <c r="Q11" s="19"/>
      <c r="R11" s="19"/>
      <c r="S11" s="26"/>
    </row>
    <row r="12" s="2" customFormat="true" ht="115" customHeight="true" spans="1:19">
      <c r="A12" s="9" t="s">
        <v>160</v>
      </c>
      <c r="B12" s="9" t="s">
        <v>161</v>
      </c>
      <c r="C12" s="13"/>
      <c r="D12" s="12"/>
      <c r="E12" s="19"/>
      <c r="F12" s="19"/>
      <c r="G12" s="19"/>
      <c r="H12" s="19"/>
      <c r="I12" s="19"/>
      <c r="J12" s="19"/>
      <c r="K12" s="19"/>
      <c r="L12" s="19"/>
      <c r="M12" s="19"/>
      <c r="N12" s="19"/>
      <c r="O12" s="19"/>
      <c r="P12" s="19"/>
      <c r="Q12" s="19"/>
      <c r="R12" s="19"/>
      <c r="S12" s="26"/>
    </row>
    <row r="13" s="2" customFormat="true" ht="115" customHeight="true" spans="1:19">
      <c r="A13" s="9" t="s">
        <v>162</v>
      </c>
      <c r="B13" s="9" t="s">
        <v>163</v>
      </c>
      <c r="C13" s="13"/>
      <c r="D13" s="12"/>
      <c r="E13" s="20"/>
      <c r="F13" s="20"/>
      <c r="G13" s="20"/>
      <c r="H13" s="20"/>
      <c r="I13" s="20"/>
      <c r="J13" s="20"/>
      <c r="K13" s="20"/>
      <c r="L13" s="20"/>
      <c r="M13" s="20"/>
      <c r="N13" s="20"/>
      <c r="O13" s="20"/>
      <c r="P13" s="20"/>
      <c r="Q13" s="20"/>
      <c r="R13" s="20"/>
      <c r="S13" s="27"/>
    </row>
    <row r="14" s="2" customFormat="true" ht="115" customHeight="true" spans="1:19">
      <c r="A14" s="9" t="s">
        <v>164</v>
      </c>
      <c r="B14" s="9" t="s">
        <v>165</v>
      </c>
      <c r="C14" s="13"/>
      <c r="D14" s="12"/>
      <c r="E14" s="19"/>
      <c r="F14" s="19"/>
      <c r="G14" s="19"/>
      <c r="H14" s="19"/>
      <c r="I14" s="19"/>
      <c r="J14" s="19"/>
      <c r="K14" s="19"/>
      <c r="L14" s="19"/>
      <c r="M14" s="19"/>
      <c r="N14" s="19"/>
      <c r="O14" s="19"/>
      <c r="P14" s="19"/>
      <c r="Q14" s="19"/>
      <c r="R14" s="19"/>
      <c r="S14" s="27"/>
    </row>
    <row r="15" s="2" customFormat="true" ht="115" customHeight="true" spans="1:19">
      <c r="A15" s="9" t="s">
        <v>166</v>
      </c>
      <c r="B15" s="9" t="s">
        <v>167</v>
      </c>
      <c r="C15" s="13"/>
      <c r="D15" s="12"/>
      <c r="E15" s="19"/>
      <c r="F15" s="19"/>
      <c r="G15" s="19"/>
      <c r="H15" s="19"/>
      <c r="I15" s="19"/>
      <c r="J15" s="19"/>
      <c r="K15" s="19"/>
      <c r="L15" s="19"/>
      <c r="M15" s="19"/>
      <c r="N15" s="19"/>
      <c r="O15" s="19"/>
      <c r="P15" s="19"/>
      <c r="Q15" s="19"/>
      <c r="R15" s="19"/>
      <c r="S15" s="26"/>
    </row>
    <row r="16" s="2" customFormat="true" ht="115" customHeight="true" spans="1:19">
      <c r="A16" s="9" t="s">
        <v>168</v>
      </c>
      <c r="B16" s="9" t="s">
        <v>169</v>
      </c>
      <c r="C16" s="11"/>
      <c r="D16" s="12"/>
      <c r="E16" s="19"/>
      <c r="F16" s="19"/>
      <c r="G16" s="19"/>
      <c r="H16" s="19"/>
      <c r="I16" s="19"/>
      <c r="J16" s="19"/>
      <c r="K16" s="19"/>
      <c r="L16" s="19"/>
      <c r="M16" s="19"/>
      <c r="N16" s="19"/>
      <c r="O16" s="19"/>
      <c r="P16" s="19"/>
      <c r="Q16" s="19"/>
      <c r="R16" s="19"/>
      <c r="S16" s="26"/>
    </row>
    <row r="17" s="2" customFormat="true" ht="115" customHeight="true" spans="1:19">
      <c r="A17" s="9" t="s">
        <v>170</v>
      </c>
      <c r="B17" s="9" t="s">
        <v>171</v>
      </c>
      <c r="C17" s="13">
        <v>18</v>
      </c>
      <c r="D17" s="14">
        <v>18504</v>
      </c>
      <c r="E17" s="21">
        <v>21826.113</v>
      </c>
      <c r="F17" s="14">
        <v>13014</v>
      </c>
      <c r="G17" s="19">
        <v>3990</v>
      </c>
      <c r="H17" s="19">
        <v>850</v>
      </c>
      <c r="I17" s="19">
        <v>650</v>
      </c>
      <c r="J17" s="19">
        <v>0</v>
      </c>
      <c r="K17" s="19">
        <v>0</v>
      </c>
      <c r="L17" s="19">
        <v>0</v>
      </c>
      <c r="M17" s="19">
        <v>0</v>
      </c>
      <c r="N17" s="19">
        <v>1109.605</v>
      </c>
      <c r="O17" s="19">
        <v>3398</v>
      </c>
      <c r="P17" s="19">
        <v>11846</v>
      </c>
      <c r="Q17" s="19">
        <v>501</v>
      </c>
      <c r="R17" s="19">
        <v>1477</v>
      </c>
      <c r="S17" s="27"/>
    </row>
    <row r="18" s="2" customFormat="true" ht="90" customHeight="true" spans="1:19">
      <c r="A18" s="9" t="s">
        <v>173</v>
      </c>
      <c r="B18" s="9" t="s">
        <v>174</v>
      </c>
      <c r="C18" s="13"/>
      <c r="D18" s="12"/>
      <c r="E18" s="20"/>
      <c r="F18" s="20"/>
      <c r="G18" s="20"/>
      <c r="H18" s="20"/>
      <c r="I18" s="20"/>
      <c r="J18" s="20"/>
      <c r="K18" s="20"/>
      <c r="L18" s="20"/>
      <c r="M18" s="20"/>
      <c r="N18" s="20"/>
      <c r="O18" s="20"/>
      <c r="P18" s="20"/>
      <c r="Q18" s="20"/>
      <c r="R18" s="20"/>
      <c r="S18" s="26"/>
    </row>
    <row r="19" ht="33" spans="3:19">
      <c r="C19" s="15"/>
      <c r="D19" s="16"/>
      <c r="E19" s="16"/>
      <c r="F19" s="16"/>
      <c r="G19" s="16"/>
      <c r="H19" s="16"/>
      <c r="I19" s="16"/>
      <c r="J19" s="16"/>
      <c r="K19" s="16"/>
      <c r="L19" s="16"/>
      <c r="M19" s="16"/>
      <c r="N19" s="16"/>
      <c r="O19" s="16"/>
      <c r="P19" s="16"/>
      <c r="Q19" s="16"/>
      <c r="R19" s="16"/>
      <c r="S19" s="16"/>
    </row>
  </sheetData>
  <mergeCells count="14">
    <mergeCell ref="A1:S1"/>
    <mergeCell ref="A2:F2"/>
    <mergeCell ref="R2:S2"/>
    <mergeCell ref="E3:M3"/>
    <mergeCell ref="Q3:R3"/>
    <mergeCell ref="A6:B6"/>
    <mergeCell ref="A3:A4"/>
    <mergeCell ref="B3:B4"/>
    <mergeCell ref="C3:C4"/>
    <mergeCell ref="D3:D4"/>
    <mergeCell ref="N3:N4"/>
    <mergeCell ref="O3:O4"/>
    <mergeCell ref="P3:P4"/>
    <mergeCell ref="S3:S4"/>
  </mergeCells>
  <printOptions horizontalCentered="true"/>
  <pageMargins left="0.751388888888889" right="0.751388888888889" top="1" bottom="1" header="0.5" footer="0.5"/>
  <pageSetup paperSize="8" scale="38"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3</vt:i4>
      </vt:variant>
    </vt:vector>
  </HeadingPairs>
  <TitlesOfParts>
    <vt:vector size="3" baseType="lpstr">
      <vt:lpstr>明细表</vt:lpstr>
      <vt:lpstr>按类别</vt:lpstr>
      <vt:lpstr>按县区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牧马人</cp:lastModifiedBy>
  <cp:revision>0</cp:revision>
  <dcterms:created xsi:type="dcterms:W3CDTF">2022-05-31T06:13:00Z</dcterms:created>
  <dcterms:modified xsi:type="dcterms:W3CDTF">2025-08-11T17:00:38Z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0C6FF5D58DB64ED0A3A5D2D13D1B9405_13</vt:lpwstr>
  </property>
  <property fmtid="{D5CDD505-2E9C-101B-9397-08002B2CF9AE}" pid="3" name="KSOProductBuildVer">
    <vt:lpwstr>2052-11.8.2.9831</vt:lpwstr>
  </property>
  <property fmtid="{D5CDD505-2E9C-101B-9397-08002B2CF9AE}" pid="4" name="KSOReadingLayout">
    <vt:bool>true</vt:bool>
  </property>
</Properties>
</file>