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明细表" sheetId="28" r:id="rId1"/>
    <sheet name="按类别" sheetId="30" r:id="rId2"/>
    <sheet name="按县区" sheetId="29" r:id="rId3"/>
  </sheets>
  <definedNames>
    <definedName name="_xlnm._FilterDatabase" localSheetId="0" hidden="1">明细表!$A$4:$AI$30</definedName>
  </definedNames>
  <calcPr calcId="144525"/>
</workbook>
</file>

<file path=xl/sharedStrings.xml><?xml version="1.0" encoding="utf-8"?>
<sst xmlns="http://schemas.openxmlformats.org/spreadsheetml/2006/main" count="345" uniqueCount="188">
  <si>
    <t>西藏错那市2025年脱贫县财政衔接推进乡村振兴补助资金实施方案明细表</t>
  </si>
  <si>
    <t xml:space="preserve">  </t>
  </si>
  <si>
    <t>填报单位：错那市农业农村局</t>
  </si>
  <si>
    <t>金额单位：万元</t>
  </si>
  <si>
    <t>序号</t>
  </si>
  <si>
    <t>县（区)、乡（镇）名称</t>
  </si>
  <si>
    <t>项目名称</t>
  </si>
  <si>
    <t>建设地点（所在乡村名）</t>
  </si>
  <si>
    <t>项目建设内容（可行性、必要性）</t>
  </si>
  <si>
    <t>项目性质      （新建或续建）</t>
  </si>
  <si>
    <t>项目主管部门</t>
  </si>
  <si>
    <t>项目                            责任人及联系电话</t>
  </si>
  <si>
    <t xml:space="preserve">项目开工时间     </t>
  </si>
  <si>
    <t xml:space="preserve">预计竣工时间    </t>
  </si>
  <si>
    <t>财政涉农整合资金来源及金额</t>
  </si>
  <si>
    <t>投资计划(万元)</t>
  </si>
  <si>
    <t>项目预计年均实现收益                           （万元）</t>
  </si>
  <si>
    <t>项目受益群众户                        (户)</t>
  </si>
  <si>
    <t>项目受益群众人数                       (人)</t>
  </si>
  <si>
    <t>其中</t>
  </si>
  <si>
    <t>备注</t>
  </si>
  <si>
    <t>项目                    个数</t>
  </si>
  <si>
    <t>产业项目分类。1.种植类、2养殖类、3.加工类、4商贸流通类、5乡村旅游类、6.产业配套基础设施类、7其他（含：到户类产业项目、村集体经济专和组织扶持等）</t>
  </si>
  <si>
    <t>基础设施分类。1.水利、2.电力、3.交通、4.通讯网络、5.危房改造、6.其他</t>
  </si>
  <si>
    <t>宜居宜业和美乡村建设。1.一般基础设施和美村、2.整村打造旅游配套和美村、3.重点实施人畜分离和美村、4.新风貌</t>
  </si>
  <si>
    <t>其他类。1.跨区域就业补助、2.创业补助、3.帮扶车间补助</t>
  </si>
  <si>
    <t>搬迁后扶类。1.易地搬迁、2。抵边搬迁、3.三岩搬迁、4.极高海拔搬迁</t>
  </si>
  <si>
    <t>其他资金项目。1.以工代赈、2.少数民族发展</t>
  </si>
  <si>
    <t>资金来源名称</t>
  </si>
  <si>
    <t>金额(万元)</t>
  </si>
  <si>
    <t>总投资</t>
  </si>
  <si>
    <t>中央财政涉农整合资金</t>
  </si>
  <si>
    <t>自治区财政涉农整合资金</t>
  </si>
  <si>
    <t>地（市）财政涉农整合资金</t>
  </si>
  <si>
    <t>县（区）财政涉农整合资金</t>
  </si>
  <si>
    <t>援藏                     资金</t>
  </si>
  <si>
    <t>银行                             贷款</t>
  </si>
  <si>
    <t>项目单位自筹</t>
  </si>
  <si>
    <t>其他                  整合资金</t>
  </si>
  <si>
    <t>受益脱贫户数（含监测对象）</t>
  </si>
  <si>
    <t>受益脱贫人数（含监测对象）</t>
  </si>
  <si>
    <t>行次</t>
  </si>
  <si>
    <t>错那市</t>
  </si>
  <si>
    <t xml:space="preserve"> </t>
  </si>
  <si>
    <t>(一)乡村特色产业（含产业基础设施配套）</t>
  </si>
  <si>
    <t>错那市勒布食用菌基地建设项目</t>
  </si>
  <si>
    <t>吉巴乡                贡日乡</t>
  </si>
  <si>
    <r>
      <rPr>
        <b/>
        <sz val="18"/>
        <rFont val="宋体"/>
        <charset val="134"/>
      </rPr>
      <t>建设内容：</t>
    </r>
    <r>
      <rPr>
        <sz val="18"/>
        <rFont val="宋体"/>
        <charset val="134"/>
      </rPr>
      <t xml:space="preserve">吉巴乡吉巴村新建菌种培育基地一处，建筑面积2081.16㎡。贡日乡斯木村改造大棚3栋，总建筑面积1292.07，新建一栋种植大棚，新建箱变一处。
</t>
    </r>
    <r>
      <rPr>
        <b/>
        <sz val="18"/>
        <rFont val="宋体"/>
        <charset val="134"/>
      </rPr>
      <t>可行性及必要性：</t>
    </r>
    <r>
      <rPr>
        <sz val="18"/>
        <rFont val="宋体"/>
        <charset val="134"/>
      </rPr>
      <t xml:space="preserve">国家和地方政府对农业产业升级和乡村振兴给予了高度重视，出台了一系列扶持政策。食用菌基地的提升可以充分利用这些政策红利，推动基地的快速发展。通过引进先进的菌种和科学的种植方法，可以有效提高食用菌的产量和品质。同时，随着现代农业科技的不断发展，智能化、自动化的种植设备和管理系统也为食用菌基地的升级提供了有力支持。提升食用菌基地有助于推动贡日乡农业产业的多元化发展。传统的农业生产模式往往过于单一，容易受到市场波动的影响。而食用菌种植作为一种新兴产业，可以为乡村经济注入新的活力，降低对单一产业的依赖。必要性：通过打造高品质的食用菌产品，可以吸引更多的消费者关注和购买，从而带动乡村旅游业的发展。同时，食用菌产业的成功发展也可以成为贡日乡的一张名片，吸引更多的投资和资源。                                                                                                 </t>
    </r>
    <r>
      <rPr>
        <b/>
        <sz val="18"/>
        <rFont val="宋体"/>
        <charset val="134"/>
      </rPr>
      <t xml:space="preserve">经营主体：西藏山南错那菌牧旺农牧科技有限责任公司
</t>
    </r>
  </si>
  <si>
    <t>新建</t>
  </si>
  <si>
    <t>农业农村局</t>
  </si>
  <si>
    <t>洛桑罗布13658930607</t>
  </si>
  <si>
    <t>2025年4月份</t>
  </si>
  <si>
    <t>2025年12月份</t>
  </si>
  <si>
    <t>中央少数民族资金2232.6万元，自治区少数民族资金为424.95万元。市级资金82.24万元，县级资金67.76万元。</t>
  </si>
  <si>
    <t>错那市斯木村乡村旅游度假区建设项目</t>
  </si>
  <si>
    <t>斯木村</t>
  </si>
  <si>
    <r>
      <rPr>
        <b/>
        <sz val="18"/>
        <rFont val="宋体"/>
        <charset val="134"/>
      </rPr>
      <t>建设内容：</t>
    </r>
    <r>
      <rPr>
        <sz val="18"/>
        <rFont val="宋体"/>
        <charset val="134"/>
      </rPr>
      <t xml:space="preserve">新建民宿3700㎡，民宿客房改造800㎡，改造及配套商业约2000㎡及附属工程。
</t>
    </r>
    <r>
      <rPr>
        <b/>
        <sz val="18"/>
        <rFont val="宋体"/>
        <charset val="134"/>
      </rPr>
      <t>可行性及必要性：</t>
    </r>
    <r>
      <rPr>
        <sz val="18"/>
        <rFont val="宋体"/>
        <charset val="134"/>
      </rPr>
      <t>本项项目依托西藏丰富的</t>
    </r>
    <r>
      <rPr>
        <sz val="18"/>
        <rFont val="仿宋"/>
        <charset val="134"/>
      </rPr>
      <t>⾼</t>
    </r>
    <r>
      <rPr>
        <sz val="18"/>
        <rFont val="宋体"/>
        <charset val="134"/>
      </rPr>
      <t xml:space="preserve">原旅游资源 ，发展特色乡村度假产业 ，顺应了国家乡村振兴及生态保护政策的要求。西藏的独特文化和自然生态环境提供了优质的天然条件，同时国家政策的大力支持也为项目的 实施提供了强有力的资金和政策支持。该项目实施促进我市的旅游发展与市场的扩大 ，发展前景广阔，具有前期的市场竞争力。                               
</t>
    </r>
    <r>
      <rPr>
        <b/>
        <sz val="18"/>
        <rFont val="宋体"/>
        <charset val="134"/>
      </rPr>
      <t>经营主体：黄山小住一下乡村旅游运营管理有限公司</t>
    </r>
  </si>
  <si>
    <t>央金卓嘎         17389039383</t>
  </si>
  <si>
    <t>中央资金：其中：衔接资金402.38万元，少数民族资金1088.4万元，自治区资金：衔接资金388、少数民族资金368.1万元；市级衔接资金100.75</t>
  </si>
  <si>
    <t>项目总投资2981万元，第一批安排资金为1504.8万元，第二批安排衔接资金842.83万元，缺口资金688.35万元，计划从项目结余资金中补齐。</t>
  </si>
  <si>
    <t>错那市雍布综合产业配套基础设施建设项目</t>
  </si>
  <si>
    <t>雍布村</t>
  </si>
  <si>
    <r>
      <rPr>
        <b/>
        <sz val="18"/>
        <rFont val="宋体"/>
        <charset val="134"/>
      </rPr>
      <t>建设内容：</t>
    </r>
    <r>
      <rPr>
        <sz val="18"/>
        <rFont val="宋体"/>
        <charset val="134"/>
      </rPr>
      <t xml:space="preserve">综合服务楼1096.49㎡等附属设施。
</t>
    </r>
    <r>
      <rPr>
        <b/>
        <sz val="18"/>
        <rFont val="宋体"/>
        <charset val="134"/>
      </rPr>
      <t>可行性及必要性：</t>
    </r>
    <r>
      <rPr>
        <sz val="18"/>
        <rFont val="宋体"/>
        <charset val="134"/>
      </rPr>
      <t>根据当地实际情况，现场具备建设条件，综合考量当地发展需求，群众急需认可项目建设</t>
    </r>
    <r>
      <rPr>
        <b/>
        <sz val="18"/>
        <rFont val="宋体"/>
        <charset val="134"/>
      </rPr>
      <t>，</t>
    </r>
    <r>
      <rPr>
        <sz val="18"/>
        <rFont val="宋体"/>
        <charset val="134"/>
      </rPr>
      <t xml:space="preserve">该项目实施不仅能够提升安置点居民生活水平、还能促进社会融合和民族团结。该项目建成后将推动区域商业体系建设的逐步完善和高效发展。
</t>
    </r>
    <r>
      <rPr>
        <b/>
        <sz val="18"/>
        <rFont val="宋体"/>
        <charset val="134"/>
      </rPr>
      <t>经营主体：雍布村集体经济合作社</t>
    </r>
  </si>
  <si>
    <t>中央衔接资金349.8万元，自治区少数民族金100万元、市级20万元、县级113.2万元</t>
  </si>
  <si>
    <t>错那市康格多综合产业配套基础设施建设项目</t>
  </si>
  <si>
    <t>康格多</t>
  </si>
  <si>
    <r>
      <rPr>
        <b/>
        <sz val="18"/>
        <rFont val="宋体"/>
        <charset val="134"/>
      </rPr>
      <t>建设内容：</t>
    </r>
    <r>
      <rPr>
        <sz val="18"/>
        <rFont val="宋体"/>
        <charset val="134"/>
      </rPr>
      <t xml:space="preserve">综合服务楼1255.8㎡等附属设施。
</t>
    </r>
    <r>
      <rPr>
        <b/>
        <sz val="18"/>
        <rFont val="宋体"/>
        <charset val="134"/>
      </rPr>
      <t>可行性及必要性：</t>
    </r>
    <r>
      <rPr>
        <sz val="18"/>
        <rFont val="宋体"/>
        <charset val="134"/>
      </rPr>
      <t xml:space="preserve">根据当地实际情况，现场具备建设条件，综合考量当地发展需求，群众急需认可项目建设，该项目实施不仅能够提升安置点居民生活水平、还能促进社会融合和民族团结。该项目建成后将推动区域商业体系建设的逐步完善和高效发展。
</t>
    </r>
    <r>
      <rPr>
        <b/>
        <sz val="18"/>
        <rFont val="宋体"/>
        <charset val="134"/>
      </rPr>
      <t>经营主体：康格多村集体经济合作社</t>
    </r>
  </si>
  <si>
    <t xml:space="preserve"> 中央衔接资金344.4万元、自治区少数民族资金160万元、市级资金40万元，县级资金29.6万元。</t>
  </si>
  <si>
    <t>错那市聚塘温室建设项目</t>
  </si>
  <si>
    <t>聚塘村</t>
  </si>
  <si>
    <r>
      <rPr>
        <b/>
        <sz val="18"/>
        <rFont val="宋体"/>
        <charset val="134"/>
      </rPr>
      <t>建设内容：</t>
    </r>
    <r>
      <rPr>
        <sz val="18"/>
        <rFont val="宋体"/>
        <charset val="134"/>
      </rPr>
      <t xml:space="preserve">管理用房建筑工程119.95㎡等附属设施。
</t>
    </r>
    <r>
      <rPr>
        <b/>
        <sz val="18"/>
        <rFont val="宋体"/>
        <charset val="134"/>
      </rPr>
      <t>可行性及必要性：</t>
    </r>
    <r>
      <rPr>
        <sz val="18"/>
        <rFont val="宋体"/>
        <charset val="134"/>
      </rPr>
      <t xml:space="preserve">当地气候宜人，光照充足，水源丰富，具有良好的种植开发条件。当地环境条件因素可建设温室大棚，当地有地块可以实施温室大棚建设，温室大棚的建设条件具备。是改善群众生产生活水平，提升群众收入的重要举措；是加快推进城乡一体化的建设，实现乡村振兴战略需要；是加快推进错那市基础设施建设，保护自然生态环境需要；是实现聚焦发展不平衡不充分问题，实现高质量发展的需要。 本项目建设是可行的。本项目建设方案是切实解决群众自身需求，符合国家、自治区发展要求，建设资金来源有保障，建筑材料来源稳定，具备自然条件、社会经济等施工条件。建设温室项目，就是聚焦发展不平衡不充分问题，借助区位、交通及资源优势，大力推进高效农业产业设施的完善，合理整合资源，在发展科技的基础上带动周边经济发展，改善农牧民群众生产生活条件。
</t>
    </r>
    <r>
      <rPr>
        <b/>
        <sz val="18"/>
        <rFont val="宋体"/>
        <charset val="134"/>
      </rPr>
      <t>经营主体：聚塘村集体经济合作社</t>
    </r>
  </si>
  <si>
    <t>文旅局</t>
  </si>
  <si>
    <t>中央衔接资金206.28万元、自治区少数民族资金90万元、市级资金30万元、县级17.52万元。</t>
  </si>
  <si>
    <t>错那市错那镇错那社区商业综合服务中心建设项目</t>
  </si>
  <si>
    <t>错那镇</t>
  </si>
  <si>
    <r>
      <rPr>
        <b/>
        <sz val="18"/>
        <rFont val="宋体"/>
        <charset val="134"/>
      </rPr>
      <t>建设内容</t>
    </r>
    <r>
      <rPr>
        <sz val="18"/>
        <rFont val="宋体"/>
        <charset val="134"/>
      </rPr>
      <t xml:space="preserve">：新建建筑面积2400㎡以及给排水等附属设施建设。
</t>
    </r>
    <r>
      <rPr>
        <b/>
        <sz val="18"/>
        <rFont val="宋体"/>
        <charset val="134"/>
      </rPr>
      <t>可行性及必要性</t>
    </r>
    <r>
      <rPr>
        <sz val="18"/>
        <rFont val="宋体"/>
        <charset val="134"/>
      </rPr>
      <t xml:space="preserve">：随着居民消费水平的提高，对便捷、多元化的购物体验需求日益增长。商业综合体能满足消费者一站式购物、休闲、娱乐等多种需求，市场前景广阔；商业综合体能够有效提升城市的整体形象和品位，增强城市的吸引力和竞争力；商业综合服务中心建设项目具有较高的可行性和显著的必要性。他不仅能够满足市场需求、提升城市形象、促进经济发展，还能优化商业布局、提升商业效率，并适应市场竞争。
</t>
    </r>
    <r>
      <rPr>
        <b/>
        <sz val="18"/>
        <rFont val="宋体"/>
        <charset val="134"/>
      </rPr>
      <t>经营主体：错那市错那镇。</t>
    </r>
  </si>
  <si>
    <t>组织部</t>
  </si>
  <si>
    <t>施奇成17789033002</t>
  </si>
  <si>
    <t>中央衔接资金中财政扶持发展新型农村集体经济</t>
  </si>
  <si>
    <t>1000</t>
  </si>
  <si>
    <t>70</t>
  </si>
  <si>
    <t>930(村自筹资金)</t>
  </si>
  <si>
    <t>518</t>
  </si>
  <si>
    <t>1380</t>
  </si>
  <si>
    <t>3</t>
  </si>
  <si>
    <t>10</t>
  </si>
  <si>
    <t xml:space="preserve">     (二)小型公益性基础设施类</t>
  </si>
  <si>
    <t>错那市觉拉乡（觉拉村）乡镇标准化供水工程</t>
  </si>
  <si>
    <t>觉拉村</t>
  </si>
  <si>
    <r>
      <rPr>
        <b/>
        <sz val="18"/>
        <rFont val="宋体"/>
        <charset val="134"/>
      </rPr>
      <t>建设内容：</t>
    </r>
    <r>
      <rPr>
        <sz val="18"/>
        <rFont val="宋体"/>
        <charset val="134"/>
      </rPr>
      <t xml:space="preserve">新建截潜流坝2座，水厂1座，净水设备1座；新建管道18条；引水主管3条、配水主管2条、配水支管8条、配水分支管5条，配套管网建筑物191座（处），硬化路面拆除恢复35处631m；
</t>
    </r>
    <r>
      <rPr>
        <b/>
        <sz val="18"/>
        <rFont val="宋体"/>
        <charset val="134"/>
      </rPr>
      <t>可行性及必要性</t>
    </r>
    <r>
      <rPr>
        <sz val="18"/>
        <rFont val="宋体"/>
        <charset val="134"/>
      </rPr>
      <t xml:space="preserve">：本工程建成后，作为错那市觉拉乡觉拉村主供水水源，能为觉拉乡发展提供足够的用水保障，加快经济增长。可以解决现状年错那市觉拉乡觉拉村、罗堆村、年扎村境内的饮水安全问题，同时确保错那市觉拉乡觉拉村1组、2组、3组、4组、5组、6组和罗堆村边杂组、参巴组、村委会，年扎村6组，觉拉乡政府、觉拉寺全年通水。该项目还具有良好社会效益、经济效益和生态效益，项目建成后，将提高当地农牧民的生活质量和健康水平，促进当地经济发展，增加农牧民的经济收入。同时对工程区减少水土流失，增强自然和谐，改善自然环境能力都具有较大提升。随着错那市国民经济迅猛发展，用水量逐年增加，现供水量基本能够满足现有要求，但后期错那市觉拉乡城镇居民水量将得不到保障。因此，通过各项指标都满足乡镇供水水质要求的罗堆曲水源取水，引入错那市觉拉乡觉拉村、罗堆村、年扎村3个村，罗堆曲是该乡境内的最理想供水水源。                                             
</t>
    </r>
    <r>
      <rPr>
        <b/>
        <sz val="18"/>
        <rFont val="宋体"/>
        <charset val="134"/>
      </rPr>
      <t>管护主体：觉拉村、罗堆村、年扎村</t>
    </r>
  </si>
  <si>
    <t xml:space="preserve">水利局             </t>
  </si>
  <si>
    <t>洛桑13308938285</t>
  </si>
  <si>
    <t xml:space="preserve"> 中央衔接资金2030.22万元，自治区衔接、金472.94万元、市级46.16万元、县级148.68万元</t>
  </si>
  <si>
    <t>错那市雍布防洪工程项目</t>
  </si>
  <si>
    <r>
      <rPr>
        <sz val="18"/>
        <rFont val="宋体"/>
        <charset val="134"/>
      </rPr>
      <t xml:space="preserve">建设内容：新建堤防总长度为3664米，新建穿堤建筑物9座，新建防护栏杆3694米。
</t>
    </r>
    <r>
      <rPr>
        <b/>
        <sz val="18"/>
        <rFont val="宋体"/>
        <charset val="134"/>
      </rPr>
      <t>可行性：</t>
    </r>
    <r>
      <rPr>
        <sz val="18"/>
        <rFont val="宋体"/>
        <charset val="134"/>
      </rPr>
      <t>群众对修建错那县雍布防洪堤工程积极性高，项目区周边劳动力充沛，工程区附近已实施了多项防洪工程，部分农牧民参与过施工，工程竣工后有利于对工程的管理和维护。</t>
    </r>
    <r>
      <rPr>
        <b/>
        <sz val="18"/>
        <rFont val="宋体"/>
        <charset val="134"/>
      </rPr>
      <t>必要性</t>
    </r>
    <r>
      <rPr>
        <sz val="18"/>
        <rFont val="宋体"/>
        <charset val="134"/>
      </rPr>
      <t xml:space="preserve">：目前防护区域存在的主要问题：天然河岸整体防洪能力差，汛期洪水冲刷使得部分岸坡垮塌；部分河岸岸坡较低，洪水上涨易漫过河岸，本次规划搬迁区紧邻河岸，长此以往洪水会对搬迁区造成严重威胁。 
</t>
    </r>
    <r>
      <rPr>
        <b/>
        <sz val="18"/>
        <rFont val="宋体"/>
        <charset val="134"/>
      </rPr>
      <t>管护主体：雍布村</t>
    </r>
  </si>
  <si>
    <t xml:space="preserve"> 中央衔接资金2196.12万元、自治区衔接资金410.03万元、市级19.5万元、县级37.27万元</t>
  </si>
  <si>
    <t>项目总投资2662.92万元，第一批安排资金为1167万元，第二批安排资金1495.92万元。</t>
  </si>
  <si>
    <t>错那市小型农田水利基础设施项目</t>
  </si>
  <si>
    <t>各乡镇</t>
  </si>
  <si>
    <r>
      <rPr>
        <b/>
        <sz val="18"/>
        <rFont val="宋体"/>
        <charset val="134"/>
      </rPr>
      <t>建设内容：</t>
    </r>
    <r>
      <rPr>
        <sz val="18"/>
        <rFont val="宋体"/>
        <charset val="134"/>
      </rPr>
      <t xml:space="preserve">水塘清淤53座；新建钢槽6875m、渠道加高87m、新建盖板1504m、新建挡水墙733m、新建挡墙2020m、新建防洪堤240m；新建雍水坝1座、新建取水口2座、新建农道桥3座、新建支墩81座、新建节制闸1座、新建分水口10座、新建坡水槽3座、新建吊管2段、新建渡槽9座。
</t>
    </r>
    <r>
      <rPr>
        <b/>
        <sz val="18"/>
        <rFont val="宋体"/>
        <charset val="134"/>
      </rPr>
      <t>可行性及必要性：</t>
    </r>
    <r>
      <rPr>
        <sz val="18"/>
        <rFont val="宋体"/>
        <charset val="134"/>
      </rPr>
      <t xml:space="preserve">实施错那市清淤灌溉渠道，水塘是改善灌溉条件促进项目区社会经济持续发展的需要。工程区位于西藏错那，项目区地形条件稍差，工程区整体日照时间长，水资源和土地资源丰富，有充分发展自流灌溉的便利条件。多年来，灌溉工程设施配套不完善，水资源利用率和灌溉保证率低，缺水现象严重，粮食产量处于较低水平，群众生活水平不高，经济收入低，因此，实施农田水渠建设工程，是改善灌区面貌、促进全县社会经济持续发展的需要。
</t>
    </r>
    <r>
      <rPr>
        <b/>
        <sz val="18"/>
        <rFont val="宋体"/>
        <charset val="134"/>
      </rPr>
      <t>效益分析：</t>
    </r>
    <r>
      <rPr>
        <sz val="18"/>
        <rFont val="宋体"/>
        <charset val="134"/>
      </rPr>
      <t>该项目实施将有效改善灌溉工程设施配套，水资源利用率和灌溉保证率低，缺水现象严重，粮食产量处于较低水平，群众生活水平不高，经济收入低，因此，实施农田水渠建设工程，是改善灌区面貌、促进全县社会经济持续发展的需要</t>
    </r>
    <r>
      <rPr>
        <b/>
        <sz val="18"/>
        <rFont val="宋体"/>
        <charset val="134"/>
      </rPr>
      <t>。
管护主体：各乡（镇）、各村（社区）</t>
    </r>
  </si>
  <si>
    <t xml:space="preserve"> 农业农村局</t>
  </si>
  <si>
    <t xml:space="preserve"> 山南市资金200万元</t>
  </si>
  <si>
    <t>350（县级配套资金）</t>
  </si>
  <si>
    <t xml:space="preserve">    （三）宜居宜业和美村庄类</t>
  </si>
  <si>
    <t>错那市雍布宜居宜业和美乡村建设项目</t>
  </si>
  <si>
    <r>
      <rPr>
        <b/>
        <sz val="18"/>
        <rFont val="宋体"/>
        <charset val="134"/>
      </rPr>
      <t>建设内容：</t>
    </r>
    <r>
      <rPr>
        <sz val="18"/>
        <rFont val="宋体"/>
        <charset val="134"/>
      </rPr>
      <t xml:space="preserve">新建安全防护设施4000m³、晒场1000㎡、植草护坡3000㎡等。
</t>
    </r>
    <r>
      <rPr>
        <b/>
        <sz val="18"/>
        <rFont val="宋体"/>
        <charset val="134"/>
      </rPr>
      <t>可行性：</t>
    </r>
    <r>
      <rPr>
        <sz val="18"/>
        <rFont val="宋体"/>
        <charset val="134"/>
      </rPr>
      <t>项目的实施有利于实现错那市区域“农业强、农村美、农民富”的目标。有利于改善错那市的面貌和形象，改善错那市的农牧民居住环境和生活条件，提升人民群众获得感、幸福感、安全感。体现政府“以人为本”的工作精神等。</t>
    </r>
    <r>
      <rPr>
        <b/>
        <sz val="18"/>
        <rFont val="宋体"/>
        <charset val="134"/>
      </rPr>
      <t>必要性：</t>
    </r>
    <r>
      <rPr>
        <sz val="18"/>
        <rFont val="宋体"/>
        <charset val="134"/>
      </rPr>
      <t>本项目的实施，是错那市着力改善农村基础设施，夯实产业基础，优化乡村治理，坚持把项目资金、工作力量等资源下沉到村、落实到户，坚持农业农村优先发展，努力让农村具备更好生活条件。</t>
    </r>
  </si>
  <si>
    <t>中央衔接资金200万元，自治区少数民族资金451.95万元，市级资金59.05万元，县级34.61万元。</t>
  </si>
  <si>
    <t xml:space="preserve">     （四）人居环境整治类</t>
  </si>
  <si>
    <t>错那市曲卓木乡郭梅村乡村振兴补短板建设项目</t>
  </si>
  <si>
    <t>郭梅村</t>
  </si>
  <si>
    <r>
      <rPr>
        <b/>
        <sz val="18"/>
        <rFont val="宋体"/>
        <charset val="134"/>
      </rPr>
      <t>建设内容：</t>
    </r>
    <r>
      <rPr>
        <sz val="18"/>
        <rFont val="宋体"/>
        <charset val="134"/>
      </rPr>
      <t xml:space="preserve">场地平整及碎石面层8646㎡，道路硬化2086.65㎡，安全保护设施722.64m³，混凝土打麦场11244㎡，植草护坡6682㎡，道路硬化1010㎡，村内道路1076.65㎡，混凝土晒场1085㎡，安全保护设施换填605m³m,桥梁1座,背水台加阳光房20个,加工坊3个,吸粪车1辆,无动力设施5项,沟壁式垃圾箱9个。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管护主体：郭梅村</t>
    </r>
  </si>
  <si>
    <t xml:space="preserve"> 中央衔接资金1600万元、自治区衔接资金289.45万元、市级22.34万元、县级37.65万元</t>
  </si>
  <si>
    <t>错那市觉拉乡觉拉2组至3组乡村振兴巩固提升项目</t>
  </si>
  <si>
    <r>
      <rPr>
        <b/>
        <sz val="18"/>
        <rFont val="宋体"/>
        <charset val="134"/>
      </rPr>
      <t>建设内容：</t>
    </r>
    <r>
      <rPr>
        <sz val="18"/>
        <rFont val="宋体"/>
        <charset val="134"/>
      </rPr>
      <t xml:space="preserve">新建公厕2座，牛羊圈18栋，环境整治402㎡，打麦场1756㎡，场地平整2350m，安全保护措施2378.66m³，入户道路5877㎡，入户硬化944㎡，太阳能路灯72盏以及其他附属设施。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管护主体：觉拉村</t>
    </r>
  </si>
  <si>
    <t xml:space="preserve"> 中央衔接资金718.3万元、自治区衔接资金194.62万元、市级55.04万元、县级25.99万元</t>
  </si>
  <si>
    <t>错那市曲卓木乡洞嘎村乡村振兴补短板建设项目</t>
  </si>
  <si>
    <t>洞嘎村</t>
  </si>
  <si>
    <r>
      <rPr>
        <b/>
        <sz val="18"/>
        <rFont val="宋体"/>
        <charset val="134"/>
      </rPr>
      <t>建设内容：</t>
    </r>
    <r>
      <rPr>
        <sz val="18"/>
        <rFont val="宋体"/>
        <charset val="134"/>
      </rPr>
      <t xml:space="preserve">新建牛羊圈65栋，入户道路3206㎡，打麦场321㎡，场地平整4038㎡人行通道40㎡，以及其他附属设施；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管护主体：洞嘎村</t>
    </r>
  </si>
  <si>
    <t xml:space="preserve"> 中央衔接资金780.5万元、自治区衔接资金182.5万元、市级80万元、县级27万元</t>
  </si>
  <si>
    <t>错那市浪坡乡肖康桑三期、岗萨洞三期乡村振兴人居环境补短板项目</t>
  </si>
  <si>
    <t>肖村</t>
  </si>
  <si>
    <r>
      <rPr>
        <b/>
        <sz val="18"/>
        <rFont val="宋体"/>
        <charset val="134"/>
      </rPr>
      <t>建设内容：</t>
    </r>
    <r>
      <rPr>
        <sz val="18"/>
        <rFont val="宋体"/>
        <charset val="134"/>
      </rPr>
      <t xml:space="preserve">肖康桑三期建设点新建打麦场2361m2,太阳能路灯4.5m高18盏，安全保护设施1765.19m3,硬化147m2;岗萨洞三期建设点阳光房1栋，新建打麦场1412.5m2,安全保护设施268.93m3,硬化704m2,吸粪车1辆等。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管护主体：肖村</t>
    </r>
  </si>
  <si>
    <t xml:space="preserve"> 中央衔接资金407.53万元、自治区衔接资金153.66万元、市级30.67万元、县级35.11万元</t>
  </si>
  <si>
    <t>错那市卡达乡康格多乡村振兴补短板项目</t>
  </si>
  <si>
    <t>康格多村</t>
  </si>
  <si>
    <r>
      <rPr>
        <b/>
        <sz val="18"/>
        <rFont val="宋体"/>
        <charset val="134"/>
      </rPr>
      <t>建设内容：</t>
    </r>
    <r>
      <rPr>
        <sz val="18"/>
        <rFont val="宋体"/>
        <charset val="134"/>
      </rPr>
      <t xml:space="preserve">新建道路3976㎡、新建采暖背水台4座、新建牛棚圈64座，雨水边沟2341㎡、电磨房、炒青稞房1座等附属工程。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管护主体：康格多村</t>
    </r>
  </si>
  <si>
    <t xml:space="preserve"> 中央衔接资金880.37万元、自治区衔接资金160.4万元、市级50万元、县级10.6万元</t>
  </si>
  <si>
    <t>错那市觉拉乡觉拉村4组至5组乡村振兴补短板建设项目</t>
  </si>
  <si>
    <t>觉拉乡</t>
  </si>
  <si>
    <r>
      <rPr>
        <b/>
        <sz val="18"/>
        <rFont val="宋体"/>
        <charset val="134"/>
      </rPr>
      <t>建设内容</t>
    </r>
    <r>
      <rPr>
        <sz val="18"/>
        <rFont val="宋体"/>
        <charset val="134"/>
      </rPr>
      <t xml:space="preserve">：新建加工坊3栋，新建牛羊圈7栋，新建公厕1栋，新建背水台2栋，新建打麦场3335㎡，新建入户道路4132㎡，4.5m高太阳能路灯116盏，6m高太阳能路灯85盏，场地平整3335㎡，成品家用增压泵4个，新建砂石路面320㎡总平道路工程，总平排水工程，总平电气工程，设备购置。
</t>
    </r>
    <r>
      <rPr>
        <b/>
        <sz val="18"/>
        <rFont val="宋体"/>
        <charset val="134"/>
      </rPr>
      <t>可行性及必要性：</t>
    </r>
    <r>
      <rPr>
        <sz val="18"/>
        <rFont val="宋体"/>
        <charset val="134"/>
      </rPr>
      <t>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t>
    </r>
  </si>
  <si>
    <t xml:space="preserve"> 中央衔接资金643.5万元、自治区衔接资金260.5万元、市级50万元、县级36万元</t>
  </si>
  <si>
    <t>错那市曲卓木乡洞嘎12组、14组乡村振兴补短板建设项目</t>
  </si>
  <si>
    <t>曲卓木乡</t>
  </si>
  <si>
    <r>
      <rPr>
        <b/>
        <sz val="18"/>
        <rFont val="宋体"/>
        <charset val="134"/>
      </rPr>
      <t xml:space="preserve"> 建设内容</t>
    </r>
    <r>
      <rPr>
        <sz val="18"/>
        <rFont val="宋体"/>
        <charset val="134"/>
      </rPr>
      <t xml:space="preserve">：新建电磨坊两栋，新建公厕两栋，新建阳光房5栋，新建打麦场1138㎡，巷道硬化64㎡，总平道路工程，总平给排水工程，总平电气工程，设备购置。
</t>
    </r>
    <r>
      <rPr>
        <b/>
        <sz val="18"/>
        <rFont val="宋体"/>
        <charset val="134"/>
      </rPr>
      <t>可行性及必要性：</t>
    </r>
    <r>
      <rPr>
        <sz val="18"/>
        <rFont val="宋体"/>
        <charset val="134"/>
      </rPr>
      <t xml:space="preserve">项目的实施有利于实现错那市区域“农业强、农村美、农民富”的目标。有利于改善错那市的面貌和形象，改善错那市的农牧民居住环境和生活条件，提升人民群众获得感、幸福感、安全感。体现政府“以人为本”的工作精神等。本项目的实施，是错那市着力改善农村基础设施，夯实产业基础，优化乡村治理，坚持把项目资金、工作力量等资源下沉到村、落实到户，坚持农业农村优先发展，努力让农村具备更好生活条件。
</t>
    </r>
    <r>
      <rPr>
        <b/>
        <sz val="18"/>
        <rFont val="宋体"/>
        <charset val="134"/>
      </rPr>
      <t>管护主体：曲卓木村</t>
    </r>
  </si>
  <si>
    <t xml:space="preserve"> 中央衔接资金677.9万元、自治区衔接资金270.9万元、市级65万元、县级29.01万元</t>
  </si>
  <si>
    <t>（五）其他类（含：贷款贴息、跨区域就业补助、帮扶车间补助等）</t>
  </si>
  <si>
    <t>小额信贷资金</t>
  </si>
  <si>
    <t>全县</t>
  </si>
  <si>
    <t>部分脱贫户有贷款需求，通过采取小额信贷，将缓解群众贷款贴息压力，帮助促进家庭经济收入。脱贫户及监测对象贷款贴息</t>
  </si>
  <si>
    <t>中央衔接资金35.7万元。</t>
  </si>
  <si>
    <t>山南市2025年脱贫县财政涉农统筹整合资金补充方案项目汇总表（按类别）</t>
  </si>
  <si>
    <t>市、县区</t>
  </si>
  <si>
    <t>合计</t>
  </si>
  <si>
    <t>（一）乡村特色产业（含产业基础设施配套）</t>
  </si>
  <si>
    <t>（二）小型公益性基础设施类</t>
  </si>
  <si>
    <t>（三）宜居宜业和美村庄类</t>
  </si>
  <si>
    <t>（四）人居环境整治类</t>
  </si>
  <si>
    <t>（五）生态岗位补偿类</t>
  </si>
  <si>
    <t>项目个数</t>
  </si>
  <si>
    <t>山南市</t>
  </si>
  <si>
    <t>一</t>
  </si>
  <si>
    <t>乃东区</t>
  </si>
  <si>
    <t>二</t>
  </si>
  <si>
    <t>扎囊县</t>
  </si>
  <si>
    <t>三</t>
  </si>
  <si>
    <t>贡嘎县</t>
  </si>
  <si>
    <t>四</t>
  </si>
  <si>
    <t>桑日县</t>
  </si>
  <si>
    <t>五</t>
  </si>
  <si>
    <t>琼结县</t>
  </si>
  <si>
    <t>六</t>
  </si>
  <si>
    <t>曲松县</t>
  </si>
  <si>
    <t>七</t>
  </si>
  <si>
    <t>措美县</t>
  </si>
  <si>
    <t>八</t>
  </si>
  <si>
    <t>洛扎县</t>
  </si>
  <si>
    <t>九</t>
  </si>
  <si>
    <t>加查县</t>
  </si>
  <si>
    <t>十</t>
  </si>
  <si>
    <t>隆子县</t>
  </si>
  <si>
    <t>十一</t>
  </si>
  <si>
    <t>错那县</t>
  </si>
  <si>
    <t>7774.533</t>
  </si>
  <si>
    <t>十二</t>
  </si>
  <si>
    <t>浪卡子县</t>
  </si>
  <si>
    <t>山南市2023年脱贫县财政涉农统筹整合资金补充方案项目汇总表（按县区）</t>
  </si>
  <si>
    <t>市、县（区)</t>
  </si>
  <si>
    <t>衔接资金</t>
  </si>
  <si>
    <t>中央财政                          资金</t>
  </si>
  <si>
    <t>自治区财政资金</t>
  </si>
  <si>
    <t>地（市）级资金</t>
  </si>
  <si>
    <t>县本级                                       资金</t>
  </si>
  <si>
    <t>援藏资金</t>
  </si>
  <si>
    <t>银行贷款</t>
  </si>
  <si>
    <t>项目单位自筹（含贷款）</t>
  </si>
  <si>
    <t>其他                  资金</t>
  </si>
  <si>
    <t>受益脱贫户数</t>
  </si>
  <si>
    <t>受益脱贫人数</t>
  </si>
</sst>
</file>

<file path=xl/styles.xml><?xml version="1.0" encoding="utf-8"?>
<styleSheet xmlns="http://schemas.openxmlformats.org/spreadsheetml/2006/main">
  <numFmts count="9">
    <numFmt numFmtId="176" formatCode="yyyy&quot;年&quot;m&quot;月&quot;d&quot;日&quot;;@"/>
    <numFmt numFmtId="177" formatCode="#,##0.00_ "/>
    <numFmt numFmtId="42" formatCode="_ &quot;￥&quot;* #,##0_ ;_ &quot;￥&quot;* \-#,##0_ ;_ &quot;￥&quot;* &quot;-&quot;_ ;_ @_ "/>
    <numFmt numFmtId="178" formatCode="0.000_ "/>
    <numFmt numFmtId="179" formatCode="_ \¥* #,##0.00_ ;_ \¥* \-#,##0.00_ ;_ \¥* &quot;-&quot;??_ ;_ @_ "/>
    <numFmt numFmtId="41" formatCode="_ * #,##0_ ;_ * \-#,##0_ ;_ * &quot;-&quot;_ ;_ @_ "/>
    <numFmt numFmtId="180" formatCode="0.00_ "/>
    <numFmt numFmtId="43" formatCode="_ * #,##0.00_ ;_ * \-#,##0.00_ ;_ * &quot;-&quot;??_ ;_ @_ "/>
    <numFmt numFmtId="181" formatCode="0_ "/>
  </numFmts>
  <fonts count="58">
    <font>
      <sz val="11"/>
      <name val="宋体"/>
      <charset val="134"/>
    </font>
    <font>
      <sz val="22"/>
      <name val="宋体"/>
      <charset val="134"/>
    </font>
    <font>
      <sz val="20"/>
      <name val="宋体"/>
      <charset val="134"/>
    </font>
    <font>
      <b/>
      <sz val="36"/>
      <color theme="1"/>
      <name val="方正小标宋简体"/>
      <charset val="134"/>
    </font>
    <font>
      <b/>
      <sz val="20"/>
      <color theme="1"/>
      <name val="宋体"/>
      <charset val="134"/>
    </font>
    <font>
      <b/>
      <sz val="22"/>
      <color theme="1"/>
      <name val="黑体"/>
      <charset val="134"/>
    </font>
    <font>
      <b/>
      <sz val="24"/>
      <name val="黑体"/>
      <charset val="134"/>
    </font>
    <font>
      <b/>
      <sz val="20"/>
      <name val="黑体"/>
      <charset val="134"/>
    </font>
    <font>
      <b/>
      <sz val="20"/>
      <color rgb="FFFF0000"/>
      <name val="宋体"/>
      <charset val="134"/>
    </font>
    <font>
      <sz val="26"/>
      <name val="宋体"/>
      <charset val="134"/>
    </font>
    <font>
      <b/>
      <sz val="11"/>
      <color theme="1"/>
      <name val="宋体"/>
      <charset val="134"/>
    </font>
    <font>
      <b/>
      <sz val="18"/>
      <name val="宋体"/>
      <charset val="134"/>
    </font>
    <font>
      <b/>
      <sz val="16"/>
      <color theme="1"/>
      <name val="宋体"/>
      <charset val="134"/>
    </font>
    <font>
      <b/>
      <sz val="24"/>
      <color rgb="FFFF0000"/>
      <name val="黑体"/>
      <charset val="134"/>
    </font>
    <font>
      <b/>
      <sz val="26"/>
      <name val="黑体"/>
      <charset val="134"/>
    </font>
    <font>
      <b/>
      <sz val="26"/>
      <color rgb="FFFF0000"/>
      <name val="黑体"/>
      <charset val="134"/>
    </font>
    <font>
      <sz val="14"/>
      <name val="宋体"/>
      <charset val="134"/>
    </font>
    <font>
      <b/>
      <sz val="14"/>
      <color rgb="FFFF0000"/>
      <name val="仿宋_GB2312"/>
      <charset val="134"/>
    </font>
    <font>
      <sz val="14"/>
      <name val="仿宋_GB2312"/>
      <charset val="134"/>
    </font>
    <font>
      <b/>
      <sz val="36"/>
      <name val="方正小标宋简体"/>
      <charset val="134"/>
    </font>
    <font>
      <b/>
      <sz val="20"/>
      <name val="宋体"/>
      <charset val="134"/>
    </font>
    <font>
      <b/>
      <sz val="11"/>
      <name val="宋体"/>
      <charset val="134"/>
    </font>
    <font>
      <b/>
      <sz val="24"/>
      <name val="宋体"/>
      <charset val="134"/>
    </font>
    <font>
      <b/>
      <sz val="24"/>
      <name val="宋体"/>
      <charset val="134"/>
      <scheme val="minor"/>
    </font>
    <font>
      <b/>
      <sz val="24"/>
      <color theme="1"/>
      <name val="宋体"/>
      <charset val="134"/>
    </font>
    <font>
      <b/>
      <sz val="18"/>
      <color rgb="FFFF0000"/>
      <name val="宋体"/>
      <charset val="134"/>
    </font>
    <font>
      <sz val="18"/>
      <color rgb="FFFF0000"/>
      <name val="宋体"/>
      <charset val="134"/>
    </font>
    <font>
      <b/>
      <sz val="24"/>
      <color theme="1"/>
      <name val="宋体"/>
      <charset val="134"/>
      <scheme val="minor"/>
    </font>
    <font>
      <sz val="20"/>
      <color rgb="FFFF0000"/>
      <name val="宋体"/>
      <charset val="134"/>
    </font>
    <font>
      <sz val="11"/>
      <name val="Times New Roman"/>
      <charset val="0"/>
    </font>
    <font>
      <sz val="18"/>
      <name val="宋体"/>
      <charset val="134"/>
    </font>
    <font>
      <b/>
      <sz val="72"/>
      <name val="宋体"/>
      <charset val="134"/>
    </font>
    <font>
      <sz val="11"/>
      <color rgb="FF000000"/>
      <name val="宋体"/>
      <charset val="134"/>
    </font>
    <font>
      <sz val="11"/>
      <color rgb="FF3F3F76"/>
      <name val="宋体"/>
      <charset val="134"/>
    </font>
    <font>
      <sz val="11"/>
      <color rgb="FFFFFFFF"/>
      <name val="宋体"/>
      <charset val="134"/>
    </font>
    <font>
      <sz val="11"/>
      <color indexed="8"/>
      <name val="宋体"/>
      <charset val="134"/>
    </font>
    <font>
      <sz val="12"/>
      <name val="Times New Roman"/>
      <charset val="134"/>
    </font>
    <font>
      <b/>
      <sz val="11"/>
      <color rgb="FFFA7D00"/>
      <name val="宋体"/>
      <charset val="134"/>
    </font>
    <font>
      <sz val="12"/>
      <name val="宋体"/>
      <charset val="134"/>
    </font>
    <font>
      <b/>
      <sz val="11"/>
      <color rgb="FFFFFFFF"/>
      <name val="宋体"/>
      <charset val="134"/>
    </font>
    <font>
      <sz val="11"/>
      <color rgb="FFFA7D00"/>
      <name val="宋体"/>
      <charset val="134"/>
    </font>
    <font>
      <sz val="11"/>
      <color rgb="FF9C6500"/>
      <name val="宋体"/>
      <charset val="134"/>
    </font>
    <font>
      <b/>
      <sz val="13"/>
      <color rgb="FF1F497D"/>
      <name val="宋体"/>
      <charset val="134"/>
    </font>
    <font>
      <i/>
      <sz val="11"/>
      <color rgb="FF7F7F7F"/>
      <name val="宋体"/>
      <charset val="134"/>
    </font>
    <font>
      <u/>
      <sz val="11"/>
      <color rgb="FF0000FF"/>
      <name val="宋体"/>
      <charset val="134"/>
    </font>
    <font>
      <u/>
      <sz val="11"/>
      <color rgb="FF800080"/>
      <name val="宋体"/>
      <charset val="134"/>
    </font>
    <font>
      <sz val="11"/>
      <color theme="1"/>
      <name val="宋体"/>
      <charset val="134"/>
      <scheme val="minor"/>
    </font>
    <font>
      <sz val="11"/>
      <color rgb="FF000000"/>
      <name val="Tahoma"/>
      <charset val="134"/>
    </font>
    <font>
      <sz val="10"/>
      <name val="Arial"/>
      <charset val="134"/>
    </font>
    <font>
      <b/>
      <sz val="15"/>
      <color rgb="FF1F497D"/>
      <name val="宋体"/>
      <charset val="134"/>
    </font>
    <font>
      <b/>
      <sz val="18"/>
      <color rgb="FF1F497D"/>
      <name val="宋体"/>
      <charset val="134"/>
    </font>
    <font>
      <sz val="11"/>
      <color rgb="FF9C0006"/>
      <name val="宋体"/>
      <charset val="134"/>
    </font>
    <font>
      <b/>
      <sz val="11"/>
      <color rgb="FF3F3F3F"/>
      <name val="宋体"/>
      <charset val="134"/>
    </font>
    <font>
      <b/>
      <sz val="11"/>
      <color rgb="FF1F497D"/>
      <name val="宋体"/>
      <charset val="134"/>
    </font>
    <font>
      <b/>
      <sz val="11"/>
      <color rgb="FF000000"/>
      <name val="宋体"/>
      <charset val="134"/>
    </font>
    <font>
      <sz val="11"/>
      <color rgb="FF006100"/>
      <name val="宋体"/>
      <charset val="134"/>
    </font>
    <font>
      <sz val="11"/>
      <color rgb="FFFF0000"/>
      <name val="宋体"/>
      <charset val="134"/>
    </font>
    <font>
      <sz val="18"/>
      <name val="仿宋"/>
      <charset val="134"/>
    </font>
  </fonts>
  <fills count="4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rgb="FF00B050"/>
        <bgColor indexed="64"/>
      </patternFill>
    </fill>
    <fill>
      <patternFill patternType="solid">
        <fgColor theme="5" tint="0.6"/>
        <bgColor indexed="64"/>
      </patternFill>
    </fill>
    <fill>
      <patternFill patternType="solid">
        <fgColor theme="4" tint="-0.25"/>
        <bgColor indexed="64"/>
      </patternFill>
    </fill>
    <fill>
      <patternFill patternType="solid">
        <fgColor theme="9" tint="0.6"/>
        <bgColor indexed="64"/>
      </patternFill>
    </fill>
    <fill>
      <patternFill patternType="solid">
        <fgColor rgb="FFD7E4BC"/>
        <bgColor indexed="64"/>
      </patternFill>
    </fill>
    <fill>
      <patternFill patternType="solid">
        <fgColor rgb="FFFFCC99"/>
        <bgColor indexed="64"/>
      </patternFill>
    </fill>
    <fill>
      <patternFill patternType="solid">
        <fgColor rgb="FF9BBB59"/>
        <bgColor indexed="64"/>
      </patternFill>
    </fill>
    <fill>
      <patternFill patternType="solid">
        <fgColor rgb="FFC0504D"/>
        <bgColor indexed="64"/>
      </patternFill>
    </fill>
    <fill>
      <patternFill patternType="solid">
        <fgColor rgb="FF95B3D7"/>
        <bgColor indexed="64"/>
      </patternFill>
    </fill>
    <fill>
      <patternFill patternType="solid">
        <fgColor rgb="FF4F81BD"/>
        <bgColor indexed="64"/>
      </patternFill>
    </fill>
    <fill>
      <patternFill patternType="solid">
        <fgColor rgb="FFF2F2F2"/>
        <bgColor indexed="64"/>
      </patternFill>
    </fill>
    <fill>
      <patternFill patternType="solid">
        <fgColor rgb="FFDBEEF3"/>
        <bgColor indexed="64"/>
      </patternFill>
    </fill>
    <fill>
      <patternFill patternType="solid">
        <fgColor rgb="FFC2D69A"/>
        <bgColor indexed="64"/>
      </patternFill>
    </fill>
    <fill>
      <patternFill patternType="solid">
        <fgColor rgb="FFE5B8B7"/>
        <bgColor indexed="64"/>
      </patternFill>
    </fill>
    <fill>
      <patternFill patternType="solid">
        <fgColor rgb="FFB6DDE8"/>
        <bgColor indexed="64"/>
      </patternFill>
    </fill>
    <fill>
      <patternFill patternType="solid">
        <fgColor rgb="FFD99593"/>
        <bgColor indexed="64"/>
      </patternFill>
    </fill>
    <fill>
      <patternFill patternType="solid">
        <fgColor rgb="FF4BACC6"/>
        <bgColor indexed="64"/>
      </patternFill>
    </fill>
    <fill>
      <patternFill patternType="solid">
        <fgColor rgb="FFF2DBDA"/>
        <bgColor indexed="64"/>
      </patternFill>
    </fill>
    <fill>
      <patternFill patternType="solid">
        <fgColor rgb="FFE5E0EC"/>
        <bgColor indexed="64"/>
      </patternFill>
    </fill>
    <fill>
      <patternFill patternType="solid">
        <fgColor rgb="FFA5A5A5"/>
        <bgColor indexed="64"/>
      </patternFill>
    </fill>
    <fill>
      <patternFill patternType="solid">
        <fgColor rgb="FFFFEB9C"/>
        <bgColor indexed="64"/>
      </patternFill>
    </fill>
    <fill>
      <patternFill patternType="solid">
        <fgColor rgb="FFFDE9D9"/>
        <bgColor indexed="64"/>
      </patternFill>
    </fill>
    <fill>
      <patternFill patternType="solid">
        <fgColor rgb="FF93CDDD"/>
        <bgColor indexed="64"/>
      </patternFill>
    </fill>
    <fill>
      <patternFill patternType="solid">
        <fgColor rgb="FF8064A2"/>
        <bgColor indexed="64"/>
      </patternFill>
    </fill>
    <fill>
      <patternFill patternType="solid">
        <fgColor rgb="FFFAC090"/>
        <bgColor indexed="64"/>
      </patternFill>
    </fill>
    <fill>
      <patternFill patternType="solid">
        <fgColor rgb="FFFFC7CE"/>
        <bgColor indexed="64"/>
      </patternFill>
    </fill>
    <fill>
      <patternFill patternType="solid">
        <fgColor rgb="FFEAF1DD"/>
        <bgColor indexed="64"/>
      </patternFill>
    </fill>
    <fill>
      <patternFill patternType="solid">
        <fgColor rgb="FFFCD5B4"/>
        <bgColor indexed="64"/>
      </patternFill>
    </fill>
    <fill>
      <patternFill patternType="solid">
        <fgColor rgb="FFDBE5F1"/>
        <bgColor indexed="64"/>
      </patternFill>
    </fill>
    <fill>
      <patternFill patternType="solid">
        <fgColor rgb="FFB2A1C7"/>
        <bgColor indexed="64"/>
      </patternFill>
    </fill>
    <fill>
      <patternFill patternType="solid">
        <fgColor rgb="FFB8CCE4"/>
        <bgColor indexed="64"/>
      </patternFill>
    </fill>
    <fill>
      <patternFill patternType="solid">
        <fgColor rgb="FFF79646"/>
        <bgColor indexed="64"/>
      </patternFill>
    </fill>
    <fill>
      <patternFill patternType="solid">
        <fgColor rgb="FFC6EFCE"/>
        <bgColor indexed="64"/>
      </patternFill>
    </fill>
    <fill>
      <patternFill patternType="solid">
        <fgColor rgb="FFCCC0DA"/>
        <bgColor indexed="64"/>
      </patternFill>
    </fill>
    <fill>
      <patternFill patternType="solid">
        <fgColor rgb="FFFF8080"/>
        <bgColor indexed="64"/>
      </patternFill>
    </fill>
    <fill>
      <patternFill patternType="solid">
        <fgColor rgb="FFFFFFCC"/>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rgb="FF4F81BD"/>
      </bottom>
      <diagonal/>
    </border>
    <border>
      <left style="thin">
        <color rgb="FF3F3F3F"/>
      </left>
      <right style="thin">
        <color rgb="FF3F3F3F"/>
      </right>
      <top style="thin">
        <color rgb="FF3F3F3F"/>
      </top>
      <bottom style="thin">
        <color rgb="FF3F3F3F"/>
      </bottom>
      <diagonal/>
    </border>
    <border>
      <left/>
      <right/>
      <top/>
      <bottom style="medium">
        <color rgb="FFA6BFDE"/>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s>
  <cellStyleXfs count="72">
    <xf numFmtId="0" fontId="0" fillId="0" borderId="0">
      <alignment vertical="center"/>
    </xf>
    <xf numFmtId="0" fontId="35" fillId="0" borderId="0" applyProtection="false">
      <alignment vertical="center"/>
    </xf>
    <xf numFmtId="0" fontId="48" fillId="0" borderId="0" applyProtection="false"/>
    <xf numFmtId="0" fontId="48" fillId="0" borderId="0"/>
    <xf numFmtId="0" fontId="32" fillId="0" borderId="0"/>
    <xf numFmtId="0" fontId="32" fillId="0" borderId="0">
      <protection locked="false"/>
    </xf>
    <xf numFmtId="0" fontId="35" fillId="0" borderId="0">
      <alignment vertical="center"/>
    </xf>
    <xf numFmtId="0" fontId="47" fillId="0" borderId="0" applyProtection="false">
      <alignment vertical="center"/>
    </xf>
    <xf numFmtId="0" fontId="32" fillId="0" borderId="0" applyProtection="false">
      <alignment vertical="center"/>
    </xf>
    <xf numFmtId="0" fontId="35" fillId="0" borderId="0" applyProtection="false"/>
    <xf numFmtId="0" fontId="32" fillId="0" borderId="0">
      <alignment vertical="center"/>
    </xf>
    <xf numFmtId="0" fontId="46" fillId="0" borderId="0">
      <alignment vertical="center"/>
    </xf>
    <xf numFmtId="0" fontId="34" fillId="31" borderId="0" applyProtection="false">
      <alignment vertical="center"/>
    </xf>
    <xf numFmtId="0" fontId="32" fillId="28" borderId="0" applyProtection="false">
      <alignment vertical="center"/>
    </xf>
    <xf numFmtId="0" fontId="52" fillId="17" borderId="14" applyProtection="false">
      <alignment vertical="center"/>
    </xf>
    <xf numFmtId="0" fontId="39" fillId="26" borderId="11" applyProtection="false">
      <alignment vertical="center"/>
    </xf>
    <xf numFmtId="0" fontId="51" fillId="32" borderId="0" applyProtection="false">
      <alignment vertical="center"/>
    </xf>
    <xf numFmtId="0" fontId="49" fillId="0" borderId="13" applyProtection="false">
      <alignment vertical="center"/>
    </xf>
    <xf numFmtId="0" fontId="38" fillId="0" borderId="0">
      <alignment vertical="center"/>
    </xf>
    <xf numFmtId="0" fontId="43" fillId="0" borderId="0" applyProtection="false">
      <alignment vertical="center"/>
    </xf>
    <xf numFmtId="0" fontId="42" fillId="0" borderId="13" applyProtection="false">
      <alignment vertical="center"/>
    </xf>
    <xf numFmtId="0" fontId="32" fillId="21" borderId="0" applyProtection="false">
      <alignment vertical="center"/>
    </xf>
    <xf numFmtId="41" fontId="32" fillId="0" borderId="0" applyProtection="false">
      <alignment vertical="center"/>
    </xf>
    <xf numFmtId="0" fontId="47" fillId="0" borderId="0">
      <protection locked="false"/>
    </xf>
    <xf numFmtId="0" fontId="32" fillId="34" borderId="0" applyProtection="false">
      <alignment vertical="center"/>
    </xf>
    <xf numFmtId="0" fontId="44" fillId="0" borderId="0" applyProtection="false">
      <alignment vertical="center"/>
    </xf>
    <xf numFmtId="0" fontId="34" fillId="23" borderId="0" applyProtection="false">
      <alignment vertical="center"/>
    </xf>
    <xf numFmtId="0" fontId="38" fillId="0" borderId="0" applyProtection="false">
      <alignment vertical="center"/>
    </xf>
    <xf numFmtId="0" fontId="38" fillId="0" borderId="0">
      <protection locked="false"/>
    </xf>
    <xf numFmtId="0" fontId="35" fillId="0" borderId="0"/>
    <xf numFmtId="0" fontId="53" fillId="0" borderId="15" applyProtection="false">
      <alignment vertical="center"/>
    </xf>
    <xf numFmtId="0" fontId="54" fillId="0" borderId="16" applyProtection="false">
      <alignment vertical="center"/>
    </xf>
    <xf numFmtId="0" fontId="32" fillId="35" borderId="0" applyProtection="false">
      <alignment vertical="center"/>
    </xf>
    <xf numFmtId="0" fontId="32" fillId="37" borderId="0" applyProtection="false">
      <alignment vertical="center"/>
    </xf>
    <xf numFmtId="0" fontId="34" fillId="38" borderId="0" applyProtection="false">
      <alignment vertical="center"/>
    </xf>
    <xf numFmtId="43" fontId="32" fillId="0" borderId="0">
      <alignment vertical="top"/>
      <protection locked="false"/>
    </xf>
    <xf numFmtId="0" fontId="50" fillId="0" borderId="0" applyProtection="false">
      <alignment vertical="center"/>
    </xf>
    <xf numFmtId="0" fontId="45" fillId="0" borderId="0" applyProtection="false">
      <alignment vertical="center"/>
    </xf>
    <xf numFmtId="0" fontId="32" fillId="0" borderId="0" applyProtection="false"/>
    <xf numFmtId="0" fontId="32" fillId="40" borderId="0" applyProtection="false">
      <alignment vertical="center"/>
    </xf>
    <xf numFmtId="0" fontId="40" fillId="0" borderId="12" applyProtection="false">
      <alignment vertical="center"/>
    </xf>
    <xf numFmtId="0" fontId="53" fillId="0" borderId="0" applyProtection="false">
      <alignment vertical="center"/>
    </xf>
    <xf numFmtId="0" fontId="32" fillId="24" borderId="0" applyProtection="false">
      <alignment vertical="center"/>
    </xf>
    <xf numFmtId="42" fontId="32" fillId="0" borderId="0" applyProtection="false">
      <alignment vertical="center"/>
    </xf>
    <xf numFmtId="0" fontId="32" fillId="41" borderId="0">
      <protection locked="false"/>
    </xf>
    <xf numFmtId="0" fontId="56" fillId="0" borderId="0" applyProtection="false">
      <alignment vertical="center"/>
    </xf>
    <xf numFmtId="0" fontId="38" fillId="0" borderId="0"/>
    <xf numFmtId="0" fontId="32" fillId="20" borderId="0" applyProtection="false">
      <alignment vertical="center"/>
    </xf>
    <xf numFmtId="0" fontId="32" fillId="42" borderId="17" applyProtection="false">
      <alignment vertical="center"/>
    </xf>
    <xf numFmtId="0" fontId="34" fillId="19" borderId="0" applyProtection="false">
      <alignment vertical="center"/>
    </xf>
    <xf numFmtId="0" fontId="55" fillId="39" borderId="0" applyProtection="false">
      <alignment vertical="center"/>
    </xf>
    <xf numFmtId="0" fontId="32" fillId="18" borderId="0" applyProtection="false">
      <alignment vertical="center"/>
    </xf>
    <xf numFmtId="0" fontId="41" fillId="27" borderId="0" applyProtection="false">
      <alignment vertical="center"/>
    </xf>
    <xf numFmtId="0" fontId="48" fillId="0" borderId="0">
      <protection locked="false"/>
    </xf>
    <xf numFmtId="0" fontId="37" fillId="17" borderId="10" applyProtection="false">
      <alignment vertical="center"/>
    </xf>
    <xf numFmtId="0" fontId="34" fillId="16" borderId="0" applyProtection="false">
      <alignment vertical="center"/>
    </xf>
    <xf numFmtId="0" fontId="34" fillId="36" borderId="0" applyProtection="false">
      <alignment vertical="center"/>
    </xf>
    <xf numFmtId="0" fontId="35" fillId="0" borderId="0">
      <protection locked="false"/>
    </xf>
    <xf numFmtId="0" fontId="34" fillId="15" borderId="0" applyProtection="false">
      <alignment vertical="center"/>
    </xf>
    <xf numFmtId="0" fontId="34" fillId="14" borderId="0" applyProtection="false">
      <alignment vertical="center"/>
    </xf>
    <xf numFmtId="0" fontId="38" fillId="0" borderId="0" applyProtection="false"/>
    <xf numFmtId="0" fontId="34" fillId="29" borderId="0" applyProtection="false">
      <alignment vertical="center"/>
    </xf>
    <xf numFmtId="0" fontId="36" fillId="0" borderId="0"/>
    <xf numFmtId="9" fontId="32" fillId="0" borderId="0" applyProtection="false">
      <alignment vertical="center"/>
    </xf>
    <xf numFmtId="0" fontId="34" fillId="22" borderId="0" applyProtection="false">
      <alignment vertical="center"/>
    </xf>
    <xf numFmtId="179" fontId="32" fillId="0" borderId="0" applyProtection="false">
      <alignment vertical="center"/>
    </xf>
    <xf numFmtId="0" fontId="34" fillId="13" borderId="0" applyProtection="false">
      <alignment vertical="center"/>
    </xf>
    <xf numFmtId="0" fontId="32" fillId="33" borderId="0" applyProtection="false">
      <alignment vertical="center"/>
    </xf>
    <xf numFmtId="0" fontId="33" fillId="12" borderId="10" applyProtection="false">
      <alignment vertical="center"/>
    </xf>
    <xf numFmtId="0" fontId="32" fillId="11" borderId="0" applyProtection="false">
      <alignment vertical="center"/>
    </xf>
    <xf numFmtId="0" fontId="34" fillId="30" borderId="0" applyProtection="false">
      <alignment vertical="center"/>
    </xf>
    <xf numFmtId="0" fontId="32" fillId="25" borderId="0" applyProtection="false">
      <alignment vertical="center"/>
    </xf>
  </cellStyleXfs>
  <cellXfs count="184">
    <xf numFmtId="0" fontId="0" fillId="0" borderId="0" xfId="0" applyAlignment="true">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2" borderId="0" xfId="5" applyNumberFormat="true" applyFont="true" applyFill="true" applyAlignment="true" applyProtection="true">
      <alignment horizontal="center" vertical="center" wrapText="true"/>
    </xf>
    <xf numFmtId="0" fontId="4" fillId="2" borderId="0" xfId="5" applyNumberFormat="true" applyFont="true" applyFill="true" applyAlignment="true" applyProtection="true">
      <alignment horizontal="center" vertical="center" wrapText="true"/>
    </xf>
    <xf numFmtId="0" fontId="5" fillId="0" borderId="1" xfId="5" applyNumberFormat="true" applyFont="true" applyFill="true" applyBorder="true" applyAlignment="true" applyProtection="true">
      <alignment horizontal="center" vertical="center" wrapText="true"/>
    </xf>
    <xf numFmtId="0" fontId="5" fillId="2" borderId="1" xfId="5" applyNumberFormat="true" applyFont="true" applyFill="true" applyBorder="true" applyAlignment="true" applyProtection="true">
      <alignment horizontal="center" vertical="center" wrapText="true"/>
    </xf>
    <xf numFmtId="0" fontId="5" fillId="2" borderId="2" xfId="5" applyNumberFormat="true" applyFont="true" applyFill="true" applyBorder="true" applyAlignment="true" applyProtection="true">
      <alignment horizontal="center" vertical="center" wrapText="true"/>
    </xf>
    <xf numFmtId="0" fontId="5" fillId="2" borderId="3" xfId="5" applyNumberFormat="true" applyFont="true" applyFill="true" applyBorder="true" applyAlignment="true" applyProtection="true">
      <alignment horizontal="center" vertical="center" wrapText="true"/>
    </xf>
    <xf numFmtId="49" fontId="6" fillId="0" borderId="1" xfId="0" applyNumberFormat="true" applyFont="true" applyFill="true" applyBorder="true" applyAlignment="true">
      <alignment horizontal="center" vertical="center" wrapText="true"/>
    </xf>
    <xf numFmtId="180" fontId="6" fillId="0" borderId="1" xfId="0" applyNumberFormat="true" applyFont="true" applyFill="true" applyBorder="true" applyAlignment="true">
      <alignment horizontal="center" vertical="center" wrapText="true"/>
    </xf>
    <xf numFmtId="0" fontId="7" fillId="0" borderId="1" xfId="5" applyNumberFormat="true" applyFont="true" applyFill="true" applyBorder="true" applyAlignment="true" applyProtection="true">
      <alignment horizontal="center" vertical="center" wrapText="true"/>
    </xf>
    <xf numFmtId="180" fontId="6" fillId="0" borderId="1" xfId="5" applyNumberFormat="true" applyFont="true" applyFill="true" applyBorder="true" applyAlignment="true" applyProtection="true">
      <alignment horizontal="center" vertical="center" wrapText="true"/>
    </xf>
    <xf numFmtId="0" fontId="7" fillId="0" borderId="3" xfId="5" applyNumberFormat="true" applyFont="true" applyFill="true" applyBorder="true" applyAlignment="true" applyProtection="true">
      <alignment horizontal="center" vertical="center" wrapText="true"/>
    </xf>
    <xf numFmtId="180" fontId="8" fillId="3" borderId="1" xfId="5" applyNumberFormat="true" applyFont="true" applyFill="true" applyBorder="true" applyAlignment="true" applyProtection="true">
      <alignment horizontal="center" vertical="center" wrapText="true"/>
    </xf>
    <xf numFmtId="0" fontId="9" fillId="0" borderId="0" xfId="0" applyFont="true" applyFill="true" applyAlignment="true">
      <alignment horizontal="center" vertical="center" wrapText="true"/>
    </xf>
    <xf numFmtId="0" fontId="9" fillId="0" borderId="0" xfId="0" applyFont="true" applyAlignment="true">
      <alignment vertical="center"/>
    </xf>
    <xf numFmtId="0" fontId="10" fillId="2" borderId="0" xfId="5" applyNumberFormat="true" applyFont="true" applyFill="true" applyBorder="true" applyAlignment="true" applyProtection="true">
      <alignment horizontal="center" vertical="center" wrapText="true"/>
    </xf>
    <xf numFmtId="0" fontId="6" fillId="0" borderId="1" xfId="5"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178" fontId="11" fillId="0" borderId="1" xfId="5" applyNumberFormat="true" applyFont="true" applyFill="true" applyBorder="true" applyAlignment="true" applyProtection="true">
      <alignment horizontal="center" vertical="center" wrapText="true"/>
    </xf>
    <xf numFmtId="181" fontId="10" fillId="2" borderId="0" xfId="5" applyNumberFormat="true" applyFont="true" applyFill="true" applyBorder="true" applyAlignment="true" applyProtection="true">
      <alignment horizontal="center" vertical="center" wrapText="true"/>
    </xf>
    <xf numFmtId="181" fontId="5" fillId="2" borderId="1" xfId="5" applyNumberFormat="true" applyFont="true" applyFill="true" applyBorder="true" applyAlignment="true" applyProtection="true">
      <alignment horizontal="center" vertical="center" wrapText="true"/>
    </xf>
    <xf numFmtId="181" fontId="12" fillId="2" borderId="0" xfId="5" applyNumberFormat="true" applyFont="true" applyFill="true" applyAlignment="true" applyProtection="true">
      <alignment horizontal="center" vertical="center" wrapText="true"/>
    </xf>
    <xf numFmtId="0" fontId="13" fillId="0" borderId="1" xfId="5" applyNumberFormat="true" applyFont="true" applyFill="true" applyBorder="true" applyAlignment="true" applyProtection="true">
      <alignment horizontal="center" vertical="center" wrapText="true"/>
    </xf>
    <xf numFmtId="0" fontId="14" fillId="0" borderId="1" xfId="0" applyFont="true" applyBorder="true" applyAlignment="true">
      <alignment horizontal="center" vertical="center"/>
    </xf>
    <xf numFmtId="0" fontId="15" fillId="0" borderId="1" xfId="5" applyNumberFormat="true" applyFont="true" applyFill="true" applyBorder="true" applyAlignment="true" applyProtection="true">
      <alignment horizontal="center" vertical="center" wrapText="true"/>
    </xf>
    <xf numFmtId="0" fontId="16" fillId="0" borderId="0" xfId="0" applyFont="true" applyAlignment="true">
      <alignment vertical="center"/>
    </xf>
    <xf numFmtId="0" fontId="17" fillId="0" borderId="0" xfId="0" applyFont="true" applyFill="true" applyBorder="true" applyAlignment="true">
      <alignment vertical="center" wrapText="true"/>
    </xf>
    <xf numFmtId="0" fontId="18" fillId="0" borderId="0" xfId="0" applyFont="true" applyFill="true" applyBorder="true" applyAlignment="true">
      <alignment vertical="center" wrapText="true"/>
    </xf>
    <xf numFmtId="49" fontId="18" fillId="0" borderId="0" xfId="0" applyNumberFormat="true" applyFont="true" applyFill="true" applyBorder="true" applyAlignment="true">
      <alignment vertical="center" wrapText="true"/>
    </xf>
    <xf numFmtId="49" fontId="18" fillId="0" borderId="0" xfId="0" applyNumberFormat="true" applyFont="true" applyFill="true" applyBorder="true" applyAlignment="true">
      <alignment horizontal="center" vertical="center" wrapText="true"/>
    </xf>
    <xf numFmtId="180" fontId="18" fillId="0" borderId="0" xfId="0" applyNumberFormat="true" applyFont="true" applyFill="true" applyBorder="true" applyAlignment="true">
      <alignment vertical="center" wrapText="true"/>
    </xf>
    <xf numFmtId="0" fontId="18" fillId="0" borderId="0" xfId="0" applyFont="true" applyFill="true" applyBorder="true" applyAlignment="true">
      <alignment horizontal="center" vertical="center" wrapText="true"/>
    </xf>
    <xf numFmtId="180" fontId="18" fillId="0" borderId="0" xfId="0" applyNumberFormat="true" applyFont="true" applyFill="true" applyBorder="true" applyAlignment="true">
      <alignment horizontal="center" vertical="center" wrapText="true"/>
    </xf>
    <xf numFmtId="181" fontId="18" fillId="0" borderId="0" xfId="0" applyNumberFormat="true" applyFont="true" applyFill="true" applyBorder="true" applyAlignment="true">
      <alignment horizontal="center" vertical="center" wrapText="true"/>
    </xf>
    <xf numFmtId="0" fontId="19" fillId="0" borderId="0" xfId="5" applyNumberFormat="true" applyFont="true" applyFill="true" applyAlignment="true" applyProtection="true">
      <alignment horizontal="center" vertical="center" wrapText="true"/>
    </xf>
    <xf numFmtId="0" fontId="20" fillId="2" borderId="0" xfId="5" applyNumberFormat="true" applyFont="true" applyFill="true" applyAlignment="true" applyProtection="true">
      <alignment vertical="center"/>
    </xf>
    <xf numFmtId="0" fontId="21" fillId="2" borderId="0" xfId="5" applyNumberFormat="true" applyFont="true" applyFill="true" applyBorder="true" applyAlignment="true" applyProtection="true">
      <alignment vertical="center"/>
    </xf>
    <xf numFmtId="0" fontId="22" fillId="0" borderId="2" xfId="0" applyFont="true" applyFill="true" applyBorder="true" applyAlignment="true">
      <alignment horizontal="center" vertical="center"/>
    </xf>
    <xf numFmtId="0" fontId="23" fillId="0" borderId="2"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177" fontId="23" fillId="0" borderId="1" xfId="0" applyNumberFormat="true" applyFont="true" applyFill="true" applyBorder="true" applyAlignment="true">
      <alignment horizontal="center" vertical="center" wrapText="true"/>
    </xf>
    <xf numFmtId="0" fontId="22" fillId="0" borderId="3" xfId="0" applyFont="true" applyFill="true" applyBorder="true" applyAlignment="true">
      <alignment horizontal="center" vertical="center"/>
    </xf>
    <xf numFmtId="0" fontId="23" fillId="0" borderId="3" xfId="0" applyFont="true" applyFill="true" applyBorder="true" applyAlignment="true">
      <alignment horizontal="center" vertical="center" wrapText="true"/>
    </xf>
    <xf numFmtId="0" fontId="24" fillId="0" borderId="1" xfId="5" applyNumberFormat="true" applyFont="true" applyFill="true" applyBorder="true" applyAlignment="true" applyProtection="true">
      <alignment horizontal="center" vertical="center" wrapText="true"/>
    </xf>
    <xf numFmtId="49" fontId="23" fillId="0" borderId="4" xfId="0" applyNumberFormat="true" applyFont="true" applyFill="true" applyBorder="true" applyAlignment="true">
      <alignment horizontal="center" vertical="center" wrapText="true"/>
    </xf>
    <xf numFmtId="49" fontId="23" fillId="0" borderId="5"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23" fillId="0" borderId="1" xfId="0" applyNumberFormat="true" applyFont="true" applyFill="true" applyBorder="true" applyAlignment="true">
      <alignment horizontal="center" vertical="center" wrapText="true"/>
    </xf>
    <xf numFmtId="0" fontId="21" fillId="2" borderId="0" xfId="5" applyNumberFormat="true" applyFont="true" applyFill="true" applyBorder="true" applyAlignment="true" applyProtection="true">
      <alignment vertical="center" wrapText="true"/>
    </xf>
    <xf numFmtId="0" fontId="23" fillId="0" borderId="1" xfId="6"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80" fontId="7"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80" fontId="7" fillId="0" borderId="3" xfId="0" applyNumberFormat="true" applyFont="true" applyFill="true" applyBorder="true" applyAlignment="true">
      <alignment horizontal="center" vertical="center" wrapText="true"/>
    </xf>
    <xf numFmtId="180" fontId="8" fillId="4" borderId="1" xfId="0" applyNumberFormat="true" applyFont="true" applyFill="true" applyBorder="true" applyAlignment="true">
      <alignment horizontal="center" vertical="center" wrapText="true"/>
    </xf>
    <xf numFmtId="180" fontId="25" fillId="5" borderId="1" xfId="0" applyNumberFormat="true" applyFont="true" applyFill="true" applyBorder="true" applyAlignment="true">
      <alignment horizontal="center" vertical="center" wrapText="true"/>
    </xf>
    <xf numFmtId="181" fontId="6" fillId="0" borderId="1" xfId="0" applyNumberFormat="true" applyFont="true" applyFill="true" applyBorder="true" applyAlignment="true">
      <alignment horizontal="center" vertical="center" wrapText="true"/>
    </xf>
    <xf numFmtId="181" fontId="20" fillId="2" borderId="0" xfId="5" applyNumberFormat="true" applyFont="true" applyFill="true" applyAlignment="true" applyProtection="true">
      <alignment horizontal="center" vertical="center" wrapText="true"/>
    </xf>
    <xf numFmtId="180" fontId="7" fillId="2" borderId="1" xfId="0" applyNumberFormat="true" applyFont="true" applyFill="true" applyBorder="true" applyAlignment="true">
      <alignment horizontal="center" vertical="center" wrapText="true"/>
    </xf>
    <xf numFmtId="49" fontId="26" fillId="6" borderId="1" xfId="0" applyNumberFormat="true" applyFont="true" applyFill="true" applyBorder="true" applyAlignment="true">
      <alignment horizontal="center" vertical="center" wrapText="true"/>
    </xf>
    <xf numFmtId="0" fontId="2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80" fontId="7" fillId="0" borderId="2" xfId="0" applyNumberFormat="true" applyFont="true" applyFill="true" applyBorder="true" applyAlignment="true">
      <alignment horizontal="center" vertical="center" wrapText="true"/>
    </xf>
    <xf numFmtId="0" fontId="28" fillId="0" borderId="0" xfId="0" applyFont="true" applyAlignment="true">
      <alignment horizontal="center" vertical="center"/>
    </xf>
    <xf numFmtId="0" fontId="29"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20" fillId="0" borderId="0" xfId="0" applyFont="true" applyFill="true" applyBorder="true" applyAlignment="true">
      <alignment horizontal="center" vertical="center"/>
    </xf>
    <xf numFmtId="0" fontId="30" fillId="0" borderId="0" xfId="0" applyFont="true" applyFill="true" applyBorder="true" applyAlignment="true">
      <alignment horizontal="center" vertical="center"/>
    </xf>
    <xf numFmtId="0" fontId="11" fillId="3"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30" fillId="0" borderId="0" xfId="0" applyFont="true" applyAlignment="true">
      <alignment vertical="center"/>
    </xf>
    <xf numFmtId="0" fontId="11" fillId="7" borderId="0" xfId="0" applyFont="true" applyFill="true" applyBorder="true" applyAlignment="true">
      <alignment horizontal="center" vertical="center"/>
    </xf>
    <xf numFmtId="0" fontId="11" fillId="8" borderId="0" xfId="0" applyFont="true" applyFill="true" applyBorder="true" applyAlignment="true">
      <alignment horizontal="center" vertical="center"/>
    </xf>
    <xf numFmtId="0" fontId="11" fillId="9" borderId="0" xfId="0" applyFont="true" applyFill="true" applyBorder="true" applyAlignment="true">
      <alignment horizontal="center" vertical="center"/>
    </xf>
    <xf numFmtId="0" fontId="11" fillId="10" borderId="0" xfId="0" applyFont="true" applyFill="true" applyBorder="true" applyAlignment="true">
      <alignment horizontal="center" vertical="center"/>
    </xf>
    <xf numFmtId="49" fontId="0" fillId="0" borderId="0" xfId="0" applyNumberFormat="true" applyFont="true" applyFill="true" applyAlignment="true">
      <alignment horizontal="center" vertical="center" wrapText="true"/>
    </xf>
    <xf numFmtId="0" fontId="30" fillId="0" borderId="0" xfId="0" applyFont="true" applyFill="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Font="true" applyFill="true" applyAlignment="true">
      <alignment horizontal="center" vertical="center" wrapText="true"/>
    </xf>
    <xf numFmtId="0" fontId="0" fillId="0" borderId="0" xfId="0" applyFont="true" applyAlignment="true">
      <alignment horizontal="center" vertical="center" wrapText="true"/>
    </xf>
    <xf numFmtId="176" fontId="0" fillId="0" borderId="0" xfId="0" applyNumberFormat="true" applyFont="true" applyAlignment="true">
      <alignment horizontal="center" vertical="center" wrapText="true"/>
    </xf>
    <xf numFmtId="178" fontId="0" fillId="0" borderId="0" xfId="0" applyNumberFormat="true" applyFont="true" applyFill="true" applyAlignment="true">
      <alignment horizontal="center" vertical="center" wrapText="true"/>
    </xf>
    <xf numFmtId="180" fontId="30" fillId="0" borderId="0" xfId="0" applyNumberFormat="true" applyFont="true" applyFill="true" applyAlignment="true">
      <alignment horizontal="center" vertical="center" wrapText="true"/>
    </xf>
    <xf numFmtId="0" fontId="0" fillId="0" borderId="0" xfId="0" applyNumberFormat="true" applyFont="true" applyFill="true" applyAlignment="true">
      <alignment horizontal="center" vertical="center" wrapText="true"/>
    </xf>
    <xf numFmtId="0" fontId="0" fillId="0" borderId="0" xfId="0" applyFont="true" applyFill="true" applyAlignment="true">
      <alignment horizontal="center" vertical="center"/>
    </xf>
    <xf numFmtId="49" fontId="31" fillId="0" borderId="0" xfId="5" applyNumberFormat="true" applyFont="true" applyFill="true" applyAlignment="true" applyProtection="true">
      <alignment horizontal="center" vertical="center" wrapText="true"/>
    </xf>
    <xf numFmtId="49" fontId="20" fillId="0" borderId="0" xfId="5" applyNumberFormat="true" applyFont="true" applyFill="true" applyBorder="true" applyAlignment="true" applyProtection="true">
      <alignment horizontal="left" vertical="center" wrapText="true"/>
    </xf>
    <xf numFmtId="178" fontId="20" fillId="0" borderId="0" xfId="5" applyNumberFormat="true" applyFont="true" applyFill="true" applyBorder="true" applyAlignment="true" applyProtection="true">
      <alignment horizontal="left" vertical="center" wrapText="true"/>
    </xf>
    <xf numFmtId="49" fontId="20" fillId="0" borderId="1" xfId="5" applyNumberFormat="true" applyFont="true" applyFill="true" applyBorder="true" applyAlignment="true" applyProtection="true">
      <alignment horizontal="center" vertical="center" wrapText="true"/>
    </xf>
    <xf numFmtId="178" fontId="20" fillId="0" borderId="1" xfId="5" applyNumberFormat="true" applyFont="true" applyFill="true" applyBorder="true" applyAlignment="true" applyProtection="true">
      <alignment horizontal="center" vertical="center" wrapText="true"/>
    </xf>
    <xf numFmtId="178" fontId="20" fillId="0" borderId="1" xfId="0" applyNumberFormat="true" applyFont="true" applyFill="true" applyBorder="true" applyAlignment="true">
      <alignment horizontal="center" vertical="center" wrapText="true"/>
    </xf>
    <xf numFmtId="49" fontId="11" fillId="0" borderId="1" xfId="5" applyNumberFormat="true" applyFont="true" applyFill="true" applyBorder="true" applyAlignment="true" applyProtection="true">
      <alignment horizontal="center" vertical="center" wrapText="true"/>
    </xf>
    <xf numFmtId="49" fontId="11" fillId="0" borderId="1" xfId="0" applyNumberFormat="true" applyFont="true" applyFill="true" applyBorder="true" applyAlignment="true">
      <alignment horizontal="center" vertical="center" wrapText="true"/>
    </xf>
    <xf numFmtId="178" fontId="11" fillId="0" borderId="1" xfId="0" applyNumberFormat="true" applyFont="true" applyFill="true" applyBorder="true" applyAlignment="true">
      <alignment horizontal="center" vertical="center" wrapText="true"/>
    </xf>
    <xf numFmtId="49" fontId="11" fillId="3" borderId="1" xfId="0" applyNumberFormat="true" applyFont="true" applyFill="true" applyBorder="true" applyAlignment="true">
      <alignment horizontal="left" vertical="center" wrapText="true"/>
    </xf>
    <xf numFmtId="178" fontId="11" fillId="3" borderId="1" xfId="0" applyNumberFormat="true" applyFont="true" applyFill="true" applyBorder="true" applyAlignment="true">
      <alignment horizontal="left" vertical="center" wrapText="true"/>
    </xf>
    <xf numFmtId="49" fontId="30" fillId="0" borderId="1" xfId="0" applyNumberFormat="true" applyFont="true" applyFill="true" applyBorder="true" applyAlignment="true">
      <alignment horizontal="center" vertical="center" wrapText="true"/>
    </xf>
    <xf numFmtId="178" fontId="30" fillId="0" borderId="1" xfId="0" applyNumberFormat="true" applyFont="true" applyFill="true" applyBorder="true" applyAlignment="true">
      <alignment horizontal="center" vertical="center" wrapText="true"/>
    </xf>
    <xf numFmtId="49" fontId="11" fillId="7" borderId="1" xfId="0" applyNumberFormat="true" applyFont="true" applyFill="true" applyBorder="true" applyAlignment="true">
      <alignment horizontal="left" vertical="center" wrapText="true"/>
    </xf>
    <xf numFmtId="178" fontId="11" fillId="7" borderId="1" xfId="0" applyNumberFormat="true" applyFont="true" applyFill="true" applyBorder="true" applyAlignment="true">
      <alignment horizontal="left" vertical="center" wrapText="true"/>
    </xf>
    <xf numFmtId="49" fontId="11" fillId="8" borderId="1" xfId="0" applyNumberFormat="true" applyFont="true" applyFill="true" applyBorder="true" applyAlignment="true">
      <alignment horizontal="left" vertical="center" wrapText="true"/>
    </xf>
    <xf numFmtId="178" fontId="11" fillId="8" borderId="1" xfId="0" applyNumberFormat="true" applyFont="true" applyFill="true" applyBorder="true" applyAlignment="true">
      <alignment horizontal="left" vertical="center" wrapText="true"/>
    </xf>
    <xf numFmtId="49" fontId="11" fillId="9" borderId="1" xfId="0" applyNumberFormat="true" applyFont="true" applyFill="true" applyBorder="true" applyAlignment="true">
      <alignment horizontal="left" vertical="center" wrapText="true"/>
    </xf>
    <xf numFmtId="178" fontId="11" fillId="9" borderId="1" xfId="0" applyNumberFormat="true" applyFont="true" applyFill="true" applyBorder="true" applyAlignment="true">
      <alignment horizontal="left" vertical="center" wrapText="true"/>
    </xf>
    <xf numFmtId="49" fontId="11" fillId="10" borderId="1" xfId="0" applyNumberFormat="true" applyFont="true" applyFill="true" applyBorder="true" applyAlignment="true">
      <alignment horizontal="center" vertical="center" wrapText="true"/>
    </xf>
    <xf numFmtId="178" fontId="11" fillId="10" borderId="1" xfId="0" applyNumberFormat="true" applyFont="true" applyFill="true" applyBorder="true" applyAlignment="true">
      <alignment horizontal="center" vertical="center" wrapText="true"/>
    </xf>
    <xf numFmtId="49" fontId="30" fillId="0" borderId="3" xfId="0" applyNumberFormat="true" applyFont="true" applyFill="true" applyBorder="true" applyAlignment="true">
      <alignment horizontal="center" vertical="center" wrapText="true"/>
    </xf>
    <xf numFmtId="178" fontId="20" fillId="0" borderId="0" xfId="5" applyNumberFormat="true" applyFont="true" applyFill="true" applyBorder="true" applyAlignment="true" applyProtection="true">
      <alignment horizontal="center" vertical="center" wrapText="true"/>
    </xf>
    <xf numFmtId="178" fontId="20" fillId="2" borderId="0" xfId="5" applyNumberFormat="true" applyFont="true" applyFill="true" applyBorder="true" applyAlignment="true" applyProtection="true">
      <alignment horizontal="center" vertical="center" wrapText="true"/>
    </xf>
    <xf numFmtId="178" fontId="20" fillId="0" borderId="2" xfId="5" applyNumberFormat="true" applyFont="true" applyFill="true" applyBorder="true" applyAlignment="true" applyProtection="true">
      <alignment horizontal="center" vertical="center" wrapText="true"/>
    </xf>
    <xf numFmtId="178" fontId="20" fillId="2" borderId="1" xfId="5" applyNumberFormat="true" applyFont="true" applyFill="true" applyBorder="true" applyAlignment="true" applyProtection="true">
      <alignment horizontal="center" vertical="center" wrapText="true"/>
    </xf>
    <xf numFmtId="178" fontId="20" fillId="0" borderId="3" xfId="5" applyNumberFormat="true" applyFont="true" applyFill="true" applyBorder="true" applyAlignment="true" applyProtection="true">
      <alignment horizontal="center" vertical="center" wrapText="true"/>
    </xf>
    <xf numFmtId="178" fontId="11" fillId="3" borderId="1" xfId="0" applyNumberFormat="true" applyFont="true" applyFill="true" applyBorder="true" applyAlignment="true">
      <alignment horizontal="center" vertical="center" wrapText="true"/>
    </xf>
    <xf numFmtId="178" fontId="11" fillId="3" borderId="4" xfId="0" applyNumberFormat="true" applyFont="true" applyFill="true" applyBorder="true" applyAlignment="true">
      <alignment horizontal="center" vertical="center" wrapText="true"/>
    </xf>
    <xf numFmtId="178" fontId="11" fillId="3" borderId="6" xfId="0" applyNumberFormat="true" applyFont="true" applyFill="true" applyBorder="true" applyAlignment="true">
      <alignment horizontal="center" vertical="center" wrapText="true"/>
    </xf>
    <xf numFmtId="178" fontId="11" fillId="0" borderId="1" xfId="0" applyNumberFormat="true" applyFont="true" applyFill="true" applyBorder="true" applyAlignment="true">
      <alignment horizontal="left" vertical="center" wrapText="true"/>
    </xf>
    <xf numFmtId="178" fontId="30" fillId="0" borderId="2"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left" vertical="center" wrapText="true"/>
    </xf>
    <xf numFmtId="178" fontId="11" fillId="7" borderId="1" xfId="0" applyNumberFormat="true" applyFont="true" applyFill="true" applyBorder="true" applyAlignment="true">
      <alignment horizontal="center" vertical="center" wrapText="true"/>
    </xf>
    <xf numFmtId="178" fontId="11" fillId="7" borderId="4" xfId="0" applyNumberFormat="true" applyFont="true" applyFill="true" applyBorder="true" applyAlignment="true">
      <alignment horizontal="center" vertical="center" wrapText="true"/>
    </xf>
    <xf numFmtId="178" fontId="11" fillId="7" borderId="6" xfId="0" applyNumberFormat="true" applyFont="true" applyFill="true" applyBorder="true" applyAlignment="true">
      <alignment horizontal="center" vertical="center" wrapText="true"/>
    </xf>
    <xf numFmtId="178" fontId="30" fillId="0" borderId="1" xfId="0" applyNumberFormat="true" applyFont="true" applyFill="true" applyBorder="true" applyAlignment="true">
      <alignment horizontal="left" vertical="center" wrapText="true"/>
    </xf>
    <xf numFmtId="178" fontId="11" fillId="8" borderId="1" xfId="0" applyNumberFormat="true" applyFont="true" applyFill="true" applyBorder="true" applyAlignment="true">
      <alignment horizontal="center" vertical="center" wrapText="true"/>
    </xf>
    <xf numFmtId="178" fontId="11" fillId="8" borderId="4" xfId="0" applyNumberFormat="true" applyFont="true" applyFill="true" applyBorder="true" applyAlignment="true">
      <alignment horizontal="center" vertical="center" wrapText="true"/>
    </xf>
    <xf numFmtId="178" fontId="11" fillId="8" borderId="6" xfId="0" applyNumberFormat="true" applyFont="true" applyFill="true" applyBorder="true" applyAlignment="true">
      <alignment horizontal="center" vertical="center" wrapText="true"/>
    </xf>
    <xf numFmtId="178" fontId="11" fillId="9" borderId="1" xfId="0" applyNumberFormat="true" applyFont="true" applyFill="true" applyBorder="true" applyAlignment="true">
      <alignment horizontal="center" vertical="center" wrapText="true"/>
    </xf>
    <xf numFmtId="178" fontId="11" fillId="9" borderId="7" xfId="0" applyNumberFormat="true" applyFont="true" applyFill="true" applyBorder="true" applyAlignment="true">
      <alignment horizontal="center" vertical="center" wrapText="true"/>
    </xf>
    <xf numFmtId="178" fontId="11" fillId="9" borderId="8" xfId="0" applyNumberFormat="true" applyFont="true" applyFill="true" applyBorder="true" applyAlignment="true">
      <alignment horizontal="center" vertical="center" wrapText="true"/>
    </xf>
    <xf numFmtId="178" fontId="11" fillId="10" borderId="2" xfId="0" applyNumberFormat="true" applyFont="true" applyFill="true" applyBorder="true" applyAlignment="true">
      <alignment horizontal="center" vertical="center" wrapText="true"/>
    </xf>
    <xf numFmtId="178" fontId="11" fillId="10" borderId="7" xfId="0" applyNumberFormat="true" applyFont="true" applyFill="true" applyBorder="true" applyAlignment="true">
      <alignment horizontal="center" vertical="center" wrapText="true"/>
    </xf>
    <xf numFmtId="178" fontId="11" fillId="10" borderId="8" xfId="0" applyNumberFormat="true" applyFont="true" applyFill="true" applyBorder="true" applyAlignment="true">
      <alignment horizontal="center" vertical="center" wrapText="true"/>
    </xf>
    <xf numFmtId="178" fontId="20" fillId="2" borderId="2" xfId="5" applyNumberFormat="true" applyFont="true" applyFill="true" applyBorder="true" applyAlignment="true" applyProtection="true">
      <alignment horizontal="center" vertical="center" wrapText="true"/>
    </xf>
    <xf numFmtId="178" fontId="20" fillId="2" borderId="3" xfId="5" applyNumberFormat="true" applyFont="true" applyFill="true" applyBorder="true" applyAlignment="true" applyProtection="true">
      <alignment horizontal="center" vertical="center" wrapText="true"/>
    </xf>
    <xf numFmtId="178" fontId="11" fillId="3" borderId="5" xfId="0" applyNumberFormat="true" applyFont="true" applyFill="true" applyBorder="true" applyAlignment="true">
      <alignment horizontal="center" vertical="center" wrapText="true"/>
    </xf>
    <xf numFmtId="178" fontId="11" fillId="7" borderId="5" xfId="0" applyNumberFormat="true" applyFont="true" applyFill="true" applyBorder="true" applyAlignment="true">
      <alignment horizontal="center" vertical="center" wrapText="true"/>
    </xf>
    <xf numFmtId="178" fontId="11" fillId="8" borderId="5" xfId="0" applyNumberFormat="true" applyFont="true" applyFill="true" applyBorder="true" applyAlignment="true">
      <alignment horizontal="center" vertical="center" wrapText="true"/>
    </xf>
    <xf numFmtId="178" fontId="11" fillId="9" borderId="9" xfId="0" applyNumberFormat="true" applyFont="true" applyFill="true" applyBorder="true" applyAlignment="true">
      <alignment horizontal="center" vertical="center" wrapText="true"/>
    </xf>
    <xf numFmtId="178" fontId="30" fillId="9" borderId="1" xfId="0" applyNumberFormat="true" applyFont="true" applyFill="true" applyBorder="true" applyAlignment="true">
      <alignment horizontal="center" vertical="center" wrapText="true"/>
    </xf>
    <xf numFmtId="178" fontId="11" fillId="10" borderId="9" xfId="0" applyNumberFormat="true" applyFont="true" applyFill="true" applyBorder="true" applyAlignment="true">
      <alignment horizontal="center" vertical="center" wrapText="true"/>
    </xf>
    <xf numFmtId="178" fontId="30" fillId="10" borderId="2" xfId="0" applyNumberFormat="true" applyFont="true" applyFill="true" applyBorder="true" applyAlignment="true">
      <alignment horizontal="center" vertical="center" wrapText="true"/>
    </xf>
    <xf numFmtId="180" fontId="11" fillId="0" borderId="0" xfId="5" applyNumberFormat="true" applyFont="true" applyFill="true" applyBorder="true" applyAlignment="true" applyProtection="true">
      <alignment horizontal="center" vertical="center" wrapText="true"/>
    </xf>
    <xf numFmtId="180" fontId="11" fillId="0" borderId="1" xfId="5" applyNumberFormat="true" applyFont="true" applyFill="true" applyBorder="true" applyAlignment="true" applyProtection="true">
      <alignment horizontal="center" vertical="center" wrapText="true"/>
    </xf>
    <xf numFmtId="180" fontId="11" fillId="3" borderId="1" xfId="0" applyNumberFormat="true" applyFont="true" applyFill="true" applyBorder="true" applyAlignment="true">
      <alignment horizontal="center" vertical="center" wrapText="true"/>
    </xf>
    <xf numFmtId="180" fontId="30" fillId="0" borderId="1" xfId="0" applyNumberFormat="true" applyFont="true" applyFill="true" applyBorder="true" applyAlignment="true">
      <alignment horizontal="center" vertical="center" wrapText="true"/>
    </xf>
    <xf numFmtId="180" fontId="11" fillId="7" borderId="1" xfId="0" applyNumberFormat="true" applyFont="true" applyFill="true" applyBorder="true" applyAlignment="true">
      <alignment horizontal="center" vertical="center" wrapText="true"/>
    </xf>
    <xf numFmtId="178" fontId="30" fillId="0" borderId="0" xfId="0" applyNumberFormat="true" applyFont="true" applyFill="true" applyBorder="true" applyAlignment="true">
      <alignment horizontal="center" vertical="center"/>
    </xf>
    <xf numFmtId="180" fontId="30" fillId="8" borderId="1" xfId="0" applyNumberFormat="true" applyFont="true" applyFill="true" applyBorder="true" applyAlignment="true">
      <alignment horizontal="center" vertical="center" wrapText="true"/>
    </xf>
    <xf numFmtId="178" fontId="30" fillId="8" borderId="1" xfId="0" applyNumberFormat="true" applyFont="true" applyFill="true" applyBorder="true" applyAlignment="true">
      <alignment horizontal="center" vertical="center" wrapText="true"/>
    </xf>
    <xf numFmtId="180" fontId="30" fillId="9" borderId="1" xfId="0" applyNumberFormat="true" applyFont="true" applyFill="true" applyBorder="true" applyAlignment="true">
      <alignment horizontal="center" vertical="center" wrapText="true"/>
    </xf>
    <xf numFmtId="180" fontId="11" fillId="10" borderId="2" xfId="0" applyNumberFormat="true" applyFont="true" applyFill="true" applyBorder="true" applyAlignment="true">
      <alignment horizontal="center" vertical="center" wrapText="true"/>
    </xf>
    <xf numFmtId="178" fontId="11" fillId="0" borderId="2" xfId="0" applyNumberFormat="true" applyFont="true" applyFill="true" applyBorder="true" applyAlignment="true">
      <alignment horizontal="center" vertical="center" wrapText="true"/>
    </xf>
    <xf numFmtId="178" fontId="0" fillId="0" borderId="0" xfId="0" applyNumberFormat="true" applyFont="true" applyFill="true" applyAlignment="true">
      <alignment horizontal="center" vertical="center"/>
    </xf>
    <xf numFmtId="178" fontId="20" fillId="0" borderId="0" xfId="5" applyNumberFormat="true" applyFont="true" applyFill="true" applyAlignment="true" applyProtection="true">
      <alignment horizontal="center" vertical="center" wrapText="true"/>
    </xf>
    <xf numFmtId="178" fontId="2" fillId="0" borderId="0" xfId="0" applyNumberFormat="true" applyFont="true" applyFill="true" applyAlignment="true">
      <alignment horizontal="center" vertical="center"/>
    </xf>
    <xf numFmtId="178" fontId="30" fillId="0" borderId="0" xfId="0" applyNumberFormat="true" applyFont="true" applyFill="true" applyAlignment="true">
      <alignment horizontal="center" vertical="center"/>
    </xf>
    <xf numFmtId="178" fontId="30" fillId="0" borderId="0" xfId="0" applyNumberFormat="true" applyFont="true" applyFill="true" applyBorder="true" applyAlignment="true">
      <alignment horizontal="center" vertical="center" wrapText="true"/>
    </xf>
    <xf numFmtId="178" fontId="30" fillId="3" borderId="0" xfId="0" applyNumberFormat="true" applyFont="true" applyFill="true" applyAlignment="true">
      <alignment horizontal="center" vertical="center"/>
    </xf>
    <xf numFmtId="0" fontId="30" fillId="0" borderId="0" xfId="0" applyFont="true" applyFill="true" applyAlignment="true">
      <alignment horizontal="center" vertical="center"/>
    </xf>
    <xf numFmtId="178" fontId="30" fillId="7" borderId="0" xfId="0" applyNumberFormat="true" applyFont="true" applyFill="true" applyAlignment="true">
      <alignment horizontal="center" vertical="center"/>
    </xf>
    <xf numFmtId="178" fontId="30" fillId="8" borderId="0" xfId="0" applyNumberFormat="true" applyFont="true" applyFill="true" applyAlignment="true">
      <alignment horizontal="center" vertical="center"/>
    </xf>
    <xf numFmtId="178" fontId="30" fillId="9" borderId="0" xfId="0" applyNumberFormat="true" applyFont="true" applyFill="true" applyAlignment="true">
      <alignment horizontal="center" vertical="center"/>
    </xf>
    <xf numFmtId="178" fontId="30" fillId="10" borderId="0" xfId="0" applyNumberFormat="true" applyFont="true" applyFill="true" applyAlignment="true">
      <alignment horizontal="center" vertical="center"/>
    </xf>
    <xf numFmtId="178" fontId="20" fillId="0" borderId="0" xfId="0" applyNumberFormat="true" applyFont="true" applyFill="true" applyBorder="true" applyAlignment="true">
      <alignment horizontal="center" vertical="center" wrapText="true"/>
    </xf>
    <xf numFmtId="178" fontId="20" fillId="0" borderId="0" xfId="0" applyNumberFormat="true" applyFont="true" applyFill="true" applyAlignment="true">
      <alignment horizontal="center" vertical="center" wrapText="true"/>
    </xf>
    <xf numFmtId="178" fontId="11" fillId="3" borderId="0" xfId="0" applyNumberFormat="true" applyFont="true" applyFill="true" applyAlignment="true">
      <alignment horizontal="center" vertical="center"/>
    </xf>
    <xf numFmtId="178" fontId="11" fillId="0" borderId="0" xfId="0" applyNumberFormat="true" applyFont="true" applyFill="true" applyAlignment="true">
      <alignment horizontal="center" vertical="center"/>
    </xf>
    <xf numFmtId="178" fontId="11" fillId="7" borderId="0" xfId="0" applyNumberFormat="true" applyFont="true" applyFill="true" applyAlignment="true">
      <alignment horizontal="center" vertical="center"/>
    </xf>
    <xf numFmtId="178" fontId="11" fillId="8" borderId="0" xfId="0" applyNumberFormat="true" applyFont="true" applyFill="true" applyAlignment="true">
      <alignment horizontal="center" vertical="center"/>
    </xf>
    <xf numFmtId="178" fontId="11" fillId="9" borderId="0" xfId="0" applyNumberFormat="true" applyFont="true" applyFill="true" applyAlignment="true">
      <alignment horizontal="center" vertical="center"/>
    </xf>
    <xf numFmtId="178" fontId="11" fillId="1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0" fillId="0" borderId="0" xfId="0" applyFont="true" applyFill="true" applyAlignment="true">
      <alignment horizontal="center" vertical="center"/>
    </xf>
    <xf numFmtId="0" fontId="11" fillId="3" borderId="0" xfId="0" applyFont="true" applyFill="true" applyAlignment="true">
      <alignment horizontal="center" vertical="center"/>
    </xf>
    <xf numFmtId="0" fontId="11" fillId="0" borderId="0" xfId="0" applyFont="true" applyFill="true" applyAlignment="true">
      <alignment horizontal="center" vertical="center"/>
    </xf>
    <xf numFmtId="0" fontId="11" fillId="7" borderId="0" xfId="0" applyFont="true" applyFill="true" applyAlignment="true">
      <alignment horizontal="center" vertical="center"/>
    </xf>
    <xf numFmtId="0" fontId="11" fillId="8" borderId="0" xfId="0" applyFont="true" applyFill="true" applyAlignment="true">
      <alignment horizontal="center" vertical="center"/>
    </xf>
    <xf numFmtId="0" fontId="11" fillId="9" borderId="0" xfId="0" applyFont="true" applyFill="true" applyAlignment="true">
      <alignment horizontal="center" vertical="center"/>
    </xf>
    <xf numFmtId="0" fontId="11" fillId="10" borderId="0" xfId="0" applyFont="true" applyFill="true" applyAlignment="true">
      <alignment horizontal="center" vertical="center"/>
    </xf>
    <xf numFmtId="0" fontId="30" fillId="0" borderId="0"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cellXfs>
  <cellStyles count="72">
    <cellStyle name="常规" xfId="0" builtinId="0"/>
    <cellStyle name="常规_副本西藏自治区贫困县统筹整合使用财政涉农资金情况统计表（模版）参考表" xfId="1"/>
    <cellStyle name="常规_项目投入明细_10" xfId="2"/>
    <cellStyle name="常规_项目投入明细_11" xfId="3"/>
    <cellStyle name="常规 16" xfId="4"/>
    <cellStyle name="常规 51" xfId="5"/>
    <cellStyle name="常规 4" xfId="6"/>
    <cellStyle name="常规 22" xfId="7"/>
    <cellStyle name="常规 11" xfId="8"/>
    <cellStyle name="常规 2" xfId="9"/>
    <cellStyle name="常规_Sheet1" xfId="10"/>
    <cellStyle name="常规 100 2" xfId="11"/>
    <cellStyle name="60% - 强调文字颜色 6" xfId="12" builtinId="52"/>
    <cellStyle name="20% - 强调文字颜色 6" xfId="13" builtinId="50"/>
    <cellStyle name="输出" xfId="14" builtinId="21"/>
    <cellStyle name="检查单元格" xfId="15" builtinId="23"/>
    <cellStyle name="差" xfId="16" builtinId="27"/>
    <cellStyle name="标题 1" xfId="17" builtinId="16"/>
    <cellStyle name="常规 2 2 2" xfId="18"/>
    <cellStyle name="解释性文本" xfId="19" builtinId="53"/>
    <cellStyle name="标题 2" xfId="20" builtinId="17"/>
    <cellStyle name="40% - 强调文字颜色 5" xfId="21" builtinId="47"/>
    <cellStyle name="千位分隔[0]" xfId="22" builtinId="6"/>
    <cellStyle name="常规 73" xfId="23"/>
    <cellStyle name="40% - 强调文字颜色 6" xfId="24" builtinId="51"/>
    <cellStyle name="超链接" xfId="25" builtinId="8"/>
    <cellStyle name="强调文字颜色 5" xfId="26" builtinId="45"/>
    <cellStyle name="常规 10 5" xfId="27"/>
    <cellStyle name="常规 2 2 6" xfId="28"/>
    <cellStyle name="常规 2 11" xfId="29"/>
    <cellStyle name="标题 3" xfId="30" builtinId="18"/>
    <cellStyle name="汇总" xfId="31" builtinId="25"/>
    <cellStyle name="20% - 强调文字颜色 1" xfId="32" builtinId="30"/>
    <cellStyle name="40% - 强调文字颜色 1" xfId="33" builtinId="31"/>
    <cellStyle name="强调文字颜色 6" xfId="34" builtinId="49"/>
    <cellStyle name="千位分隔" xfId="35" builtinId="3"/>
    <cellStyle name="标题" xfId="36" builtinId="15"/>
    <cellStyle name="已访问的超链接" xfId="37" builtinId="9"/>
    <cellStyle name="常规 2 2" xfId="38"/>
    <cellStyle name="40% - 强调文字颜色 4" xfId="39" builtinId="43"/>
    <cellStyle name="链接单元格" xfId="40" builtinId="24"/>
    <cellStyle name="标题 4" xfId="41" builtinId="19"/>
    <cellStyle name="20% - 强调文字颜色 2" xfId="42" builtinId="34"/>
    <cellStyle name="货币[0]" xfId="43" builtinId="7"/>
    <cellStyle name="20% - 强调文字颜色 2 7 4 4" xfId="44"/>
    <cellStyle name="警告文本" xfId="45" builtinId="11"/>
    <cellStyle name="常规 8" xfId="46"/>
    <cellStyle name="40% - 强调文字颜色 2" xfId="47" builtinId="35"/>
    <cellStyle name="注释" xfId="48" builtinId="10"/>
    <cellStyle name="60% - 强调文字颜色 3" xfId="49" builtinId="40"/>
    <cellStyle name="好" xfId="50" builtinId="26"/>
    <cellStyle name="20% - 强调文字颜色 5" xfId="51" builtinId="46"/>
    <cellStyle name="适中" xfId="52" builtinId="28"/>
    <cellStyle name="常规_项目投入明细_8" xfId="53"/>
    <cellStyle name="计算" xfId="54" builtinId="22"/>
    <cellStyle name="强调文字颜色 1" xfId="55" builtinId="29"/>
    <cellStyle name="60% - 强调文字颜色 4" xfId="56" builtinId="44"/>
    <cellStyle name="常规 4 7" xfId="57"/>
    <cellStyle name="60% - 强调文字颜色 1" xfId="58" builtinId="32"/>
    <cellStyle name="强调文字颜色 2" xfId="59" builtinId="33"/>
    <cellStyle name="常规 2 2 2 2" xfId="60"/>
    <cellStyle name="60% - 强调文字颜色 5" xfId="61" builtinId="48"/>
    <cellStyle name="常规_重新梳理十二五项目-3-10金主任办后改建设内容" xfId="62"/>
    <cellStyle name="百分比" xfId="63" builtinId="5"/>
    <cellStyle name="60% - 强调文字颜色 2" xfId="64" builtinId="36"/>
    <cellStyle name="货币" xfId="65" builtinId="4"/>
    <cellStyle name="强调文字颜色 3" xfId="66" builtinId="37"/>
    <cellStyle name="20% - 强调文字颜色 3" xfId="67" builtinId="38"/>
    <cellStyle name="输入" xfId="68" builtinId="20"/>
    <cellStyle name="40% - 强调文字颜色 3" xfId="69" builtinId="39"/>
    <cellStyle name="强调文字颜色 4" xfId="70" builtinId="41"/>
    <cellStyle name="20% - 强调文字颜色 4" xfId="7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23</xdr:row>
      <xdr:rowOff>0</xdr:rowOff>
    </xdr:from>
    <xdr:to>
      <xdr:col>2</xdr:col>
      <xdr:colOff>342900</xdr:colOff>
      <xdr:row>24</xdr:row>
      <xdr:rowOff>257810</xdr:rowOff>
    </xdr:to>
    <xdr:pic>
      <xdr:nvPicPr>
        <xdr:cNvPr id="2" name="图片 3336"/>
        <xdr:cNvPicPr>
          <a:picLocks noChangeAspect="true"/>
        </xdr:cNvPicPr>
      </xdr:nvPicPr>
      <xdr:blipFill>
        <a:blip r:embed="rId1"/>
        <a:stretch>
          <a:fillRect/>
        </a:stretch>
      </xdr:blipFill>
      <xdr:spPr>
        <a:xfrm>
          <a:off x="1762125" y="56095900"/>
          <a:ext cx="342900" cy="2988310"/>
        </a:xfrm>
        <a:prstGeom prst="rect">
          <a:avLst/>
        </a:prstGeom>
        <a:noFill/>
        <a:ln w="9525">
          <a:noFill/>
        </a:ln>
      </xdr:spPr>
    </xdr:pic>
    <xdr:clientData/>
  </xdr:twoCellAnchor>
  <xdr:twoCellAnchor>
    <xdr:from>
      <xdr:col>1</xdr:col>
      <xdr:colOff>0</xdr:colOff>
      <xdr:row>23</xdr:row>
      <xdr:rowOff>0</xdr:rowOff>
    </xdr:from>
    <xdr:to>
      <xdr:col>1</xdr:col>
      <xdr:colOff>342900</xdr:colOff>
      <xdr:row>24</xdr:row>
      <xdr:rowOff>246380</xdr:rowOff>
    </xdr:to>
    <xdr:pic>
      <xdr:nvPicPr>
        <xdr:cNvPr id="4" name="图片 3336"/>
        <xdr:cNvPicPr>
          <a:picLocks noChangeAspect="true"/>
        </xdr:cNvPicPr>
      </xdr:nvPicPr>
      <xdr:blipFill>
        <a:blip r:embed="rId1"/>
        <a:stretch>
          <a:fillRect/>
        </a:stretch>
      </xdr:blipFill>
      <xdr:spPr>
        <a:xfrm>
          <a:off x="666115" y="56095900"/>
          <a:ext cx="342900" cy="2976880"/>
        </a:xfrm>
        <a:prstGeom prst="rect">
          <a:avLst/>
        </a:prstGeom>
        <a:noFill/>
        <a:ln w="9525">
          <a:noFill/>
        </a:ln>
      </xdr:spPr>
    </xdr:pic>
    <xdr:clientData/>
  </xdr:twoCellAnchor>
  <xdr:twoCellAnchor>
    <xdr:from>
      <xdr:col>3</xdr:col>
      <xdr:colOff>0</xdr:colOff>
      <xdr:row>23</xdr:row>
      <xdr:rowOff>0</xdr:rowOff>
    </xdr:from>
    <xdr:to>
      <xdr:col>3</xdr:col>
      <xdr:colOff>343535</xdr:colOff>
      <xdr:row>24</xdr:row>
      <xdr:rowOff>257810</xdr:rowOff>
    </xdr:to>
    <xdr:pic>
      <xdr:nvPicPr>
        <xdr:cNvPr id="16" name="图片 3336"/>
        <xdr:cNvPicPr>
          <a:picLocks noChangeAspect="true"/>
        </xdr:cNvPicPr>
      </xdr:nvPicPr>
      <xdr:blipFill>
        <a:blip r:embed="rId1"/>
        <a:stretch>
          <a:fillRect/>
        </a:stretch>
      </xdr:blipFill>
      <xdr:spPr>
        <a:xfrm>
          <a:off x="2977515" y="56095900"/>
          <a:ext cx="343535" cy="2988310"/>
        </a:xfrm>
        <a:prstGeom prst="rect">
          <a:avLst/>
        </a:prstGeom>
        <a:noFill/>
        <a:ln w="9525">
          <a:noFill/>
        </a:ln>
      </xdr:spPr>
    </xdr:pic>
    <xdr:clientData/>
  </xdr:twoCellAnchor>
  <xdr:twoCellAnchor>
    <xdr:from>
      <xdr:col>2</xdr:col>
      <xdr:colOff>0</xdr:colOff>
      <xdr:row>23</xdr:row>
      <xdr:rowOff>0</xdr:rowOff>
    </xdr:from>
    <xdr:to>
      <xdr:col>2</xdr:col>
      <xdr:colOff>342900</xdr:colOff>
      <xdr:row>24</xdr:row>
      <xdr:rowOff>246380</xdr:rowOff>
    </xdr:to>
    <xdr:pic>
      <xdr:nvPicPr>
        <xdr:cNvPr id="18" name="图片 3336"/>
        <xdr:cNvPicPr>
          <a:picLocks noChangeAspect="true"/>
        </xdr:cNvPicPr>
      </xdr:nvPicPr>
      <xdr:blipFill>
        <a:blip r:embed="rId1"/>
        <a:stretch>
          <a:fillRect/>
        </a:stretch>
      </xdr:blipFill>
      <xdr:spPr>
        <a:xfrm>
          <a:off x="1762125" y="56095900"/>
          <a:ext cx="342900" cy="2976880"/>
        </a:xfrm>
        <a:prstGeom prst="rect">
          <a:avLst/>
        </a:prstGeom>
        <a:noFill/>
        <a:ln w="9525">
          <a:noFill/>
        </a:ln>
      </xdr:spPr>
    </xdr:pic>
    <xdr:clientData/>
  </xdr:twoCellAnchor>
  <xdr:twoCellAnchor>
    <xdr:from>
      <xdr:col>3</xdr:col>
      <xdr:colOff>499745</xdr:colOff>
      <xdr:row>28</xdr:row>
      <xdr:rowOff>0</xdr:rowOff>
    </xdr:from>
    <xdr:to>
      <xdr:col>3</xdr:col>
      <xdr:colOff>664845</xdr:colOff>
      <xdr:row>28</xdr:row>
      <xdr:rowOff>174625</xdr:rowOff>
    </xdr:to>
    <xdr:pic>
      <xdr:nvPicPr>
        <xdr:cNvPr id="30" name="图片 3335"/>
        <xdr:cNvPicPr>
          <a:picLocks noChangeAspect="true"/>
        </xdr:cNvPicPr>
      </xdr:nvPicPr>
      <xdr:blipFill>
        <a:blip r:embed="rId2"/>
        <a:stretch>
          <a:fillRect/>
        </a:stretch>
      </xdr:blipFill>
      <xdr:spPr>
        <a:xfrm>
          <a:off x="3477260" y="68249800"/>
          <a:ext cx="165100" cy="174625"/>
        </a:xfrm>
        <a:prstGeom prst="rect">
          <a:avLst/>
        </a:prstGeom>
        <a:noFill/>
        <a:ln w="9525">
          <a:noFill/>
        </a:ln>
      </xdr:spPr>
    </xdr:pic>
    <xdr:clientData/>
  </xdr:twoCellAnchor>
  <xdr:twoCellAnchor>
    <xdr:from>
      <xdr:col>11</xdr:col>
      <xdr:colOff>0</xdr:colOff>
      <xdr:row>28</xdr:row>
      <xdr:rowOff>0</xdr:rowOff>
    </xdr:from>
    <xdr:to>
      <xdr:col>11</xdr:col>
      <xdr:colOff>109855</xdr:colOff>
      <xdr:row>28</xdr:row>
      <xdr:rowOff>182880</xdr:rowOff>
    </xdr:to>
    <xdr:pic>
      <xdr:nvPicPr>
        <xdr:cNvPr id="156" name="图片 3335"/>
        <xdr:cNvPicPr>
          <a:picLocks noChangeAspect="true"/>
        </xdr:cNvPicPr>
      </xdr:nvPicPr>
      <xdr:blipFill>
        <a:blip r:embed="rId2"/>
        <a:stretch>
          <a:fillRect/>
        </a:stretch>
      </xdr:blipFill>
      <xdr:spPr>
        <a:xfrm>
          <a:off x="22239605" y="68249800"/>
          <a:ext cx="109855" cy="182880"/>
        </a:xfrm>
        <a:prstGeom prst="rect">
          <a:avLst/>
        </a:prstGeom>
        <a:noFill/>
        <a:ln w="9525">
          <a:noFill/>
        </a:ln>
      </xdr:spPr>
    </xdr:pic>
    <xdr:clientData/>
  </xdr:twoCellAnchor>
  <xdr:twoCellAnchor>
    <xdr:from>
      <xdr:col>12</xdr:col>
      <xdr:colOff>0</xdr:colOff>
      <xdr:row>28</xdr:row>
      <xdr:rowOff>0</xdr:rowOff>
    </xdr:from>
    <xdr:to>
      <xdr:col>12</xdr:col>
      <xdr:colOff>109855</xdr:colOff>
      <xdr:row>28</xdr:row>
      <xdr:rowOff>182880</xdr:rowOff>
    </xdr:to>
    <xdr:pic>
      <xdr:nvPicPr>
        <xdr:cNvPr id="163" name="图片 3335"/>
        <xdr:cNvPicPr>
          <a:picLocks noChangeAspect="true"/>
        </xdr:cNvPicPr>
      </xdr:nvPicPr>
      <xdr:blipFill>
        <a:blip r:embed="rId2"/>
        <a:stretch>
          <a:fillRect/>
        </a:stretch>
      </xdr:blipFill>
      <xdr:spPr>
        <a:xfrm>
          <a:off x="23763605" y="68249800"/>
          <a:ext cx="109855" cy="182880"/>
        </a:xfrm>
        <a:prstGeom prst="rect">
          <a:avLst/>
        </a:prstGeom>
        <a:noFill/>
        <a:ln w="9525">
          <a:noFill/>
        </a:ln>
      </xdr:spPr>
    </xdr:pic>
    <xdr:clientData/>
  </xdr:twoCellAnchor>
  <xdr:twoCellAnchor>
    <xdr:from>
      <xdr:col>2</xdr:col>
      <xdr:colOff>0</xdr:colOff>
      <xdr:row>17</xdr:row>
      <xdr:rowOff>0</xdr:rowOff>
    </xdr:from>
    <xdr:to>
      <xdr:col>2</xdr:col>
      <xdr:colOff>342900</xdr:colOff>
      <xdr:row>18</xdr:row>
      <xdr:rowOff>257810</xdr:rowOff>
    </xdr:to>
    <xdr:pic>
      <xdr:nvPicPr>
        <xdr:cNvPr id="170" name="图片 3336"/>
        <xdr:cNvPicPr>
          <a:picLocks noChangeAspect="true"/>
        </xdr:cNvPicPr>
      </xdr:nvPicPr>
      <xdr:blipFill>
        <a:blip r:embed="rId1"/>
        <a:stretch>
          <a:fillRect/>
        </a:stretch>
      </xdr:blipFill>
      <xdr:spPr>
        <a:xfrm>
          <a:off x="1762125" y="43167300"/>
          <a:ext cx="342900" cy="1019810"/>
        </a:xfrm>
        <a:prstGeom prst="rect">
          <a:avLst/>
        </a:prstGeom>
        <a:noFill/>
        <a:ln w="9525">
          <a:noFill/>
        </a:ln>
      </xdr:spPr>
    </xdr:pic>
    <xdr:clientData/>
  </xdr:twoCellAnchor>
  <xdr:twoCellAnchor>
    <xdr:from>
      <xdr:col>1</xdr:col>
      <xdr:colOff>0</xdr:colOff>
      <xdr:row>17</xdr:row>
      <xdr:rowOff>0</xdr:rowOff>
    </xdr:from>
    <xdr:to>
      <xdr:col>1</xdr:col>
      <xdr:colOff>342900</xdr:colOff>
      <xdr:row>18</xdr:row>
      <xdr:rowOff>246380</xdr:rowOff>
    </xdr:to>
    <xdr:pic>
      <xdr:nvPicPr>
        <xdr:cNvPr id="172" name="图片 3336"/>
        <xdr:cNvPicPr>
          <a:picLocks noChangeAspect="true"/>
        </xdr:cNvPicPr>
      </xdr:nvPicPr>
      <xdr:blipFill>
        <a:blip r:embed="rId1"/>
        <a:stretch>
          <a:fillRect/>
        </a:stretch>
      </xdr:blipFill>
      <xdr:spPr>
        <a:xfrm>
          <a:off x="666115" y="43167300"/>
          <a:ext cx="342900" cy="1008380"/>
        </a:xfrm>
        <a:prstGeom prst="rect">
          <a:avLst/>
        </a:prstGeom>
        <a:noFill/>
        <a:ln w="9525">
          <a:noFill/>
        </a:ln>
      </xdr:spPr>
    </xdr:pic>
    <xdr:clientData/>
  </xdr:twoCellAnchor>
  <xdr:twoCellAnchor>
    <xdr:from>
      <xdr:col>3</xdr:col>
      <xdr:colOff>0</xdr:colOff>
      <xdr:row>17</xdr:row>
      <xdr:rowOff>0</xdr:rowOff>
    </xdr:from>
    <xdr:to>
      <xdr:col>3</xdr:col>
      <xdr:colOff>343535</xdr:colOff>
      <xdr:row>18</xdr:row>
      <xdr:rowOff>257810</xdr:rowOff>
    </xdr:to>
    <xdr:pic>
      <xdr:nvPicPr>
        <xdr:cNvPr id="184" name="图片 3336"/>
        <xdr:cNvPicPr>
          <a:picLocks noChangeAspect="true"/>
        </xdr:cNvPicPr>
      </xdr:nvPicPr>
      <xdr:blipFill>
        <a:blip r:embed="rId1"/>
        <a:stretch>
          <a:fillRect/>
        </a:stretch>
      </xdr:blipFill>
      <xdr:spPr>
        <a:xfrm>
          <a:off x="2977515" y="43167300"/>
          <a:ext cx="343535" cy="1019810"/>
        </a:xfrm>
        <a:prstGeom prst="rect">
          <a:avLst/>
        </a:prstGeom>
        <a:noFill/>
        <a:ln w="9525">
          <a:noFill/>
        </a:ln>
      </xdr:spPr>
    </xdr:pic>
    <xdr:clientData/>
  </xdr:twoCellAnchor>
  <xdr:twoCellAnchor>
    <xdr:from>
      <xdr:col>2</xdr:col>
      <xdr:colOff>0</xdr:colOff>
      <xdr:row>17</xdr:row>
      <xdr:rowOff>0</xdr:rowOff>
    </xdr:from>
    <xdr:to>
      <xdr:col>2</xdr:col>
      <xdr:colOff>342900</xdr:colOff>
      <xdr:row>18</xdr:row>
      <xdr:rowOff>246380</xdr:rowOff>
    </xdr:to>
    <xdr:pic>
      <xdr:nvPicPr>
        <xdr:cNvPr id="186" name="图片 3336"/>
        <xdr:cNvPicPr>
          <a:picLocks noChangeAspect="true"/>
        </xdr:cNvPicPr>
      </xdr:nvPicPr>
      <xdr:blipFill>
        <a:blip r:embed="rId1"/>
        <a:stretch>
          <a:fillRect/>
        </a:stretch>
      </xdr:blipFill>
      <xdr:spPr>
        <a:xfrm>
          <a:off x="1762125" y="43167300"/>
          <a:ext cx="342900" cy="1008380"/>
        </a:xfrm>
        <a:prstGeom prst="rect">
          <a:avLst/>
        </a:prstGeom>
        <a:noFill/>
        <a:ln w="9525">
          <a:noFill/>
        </a:ln>
      </xdr:spPr>
    </xdr:pic>
    <xdr:clientData/>
  </xdr:twoCellAnchor>
  <xdr:twoCellAnchor>
    <xdr:from>
      <xdr:col>2</xdr:col>
      <xdr:colOff>0</xdr:colOff>
      <xdr:row>8</xdr:row>
      <xdr:rowOff>0</xdr:rowOff>
    </xdr:from>
    <xdr:to>
      <xdr:col>2</xdr:col>
      <xdr:colOff>342900</xdr:colOff>
      <xdr:row>9</xdr:row>
      <xdr:rowOff>250190</xdr:rowOff>
    </xdr:to>
    <xdr:pic>
      <xdr:nvPicPr>
        <xdr:cNvPr id="198" name="图片 3336"/>
        <xdr:cNvPicPr>
          <a:picLocks noChangeAspect="true"/>
        </xdr:cNvPicPr>
      </xdr:nvPicPr>
      <xdr:blipFill>
        <a:blip r:embed="rId1"/>
        <a:stretch>
          <a:fillRect/>
        </a:stretch>
      </xdr:blipFill>
      <xdr:spPr>
        <a:xfrm>
          <a:off x="1762125" y="15062200"/>
          <a:ext cx="342900" cy="4187190"/>
        </a:xfrm>
        <a:prstGeom prst="rect">
          <a:avLst/>
        </a:prstGeom>
        <a:noFill/>
        <a:ln w="9525">
          <a:noFill/>
        </a:ln>
      </xdr:spPr>
    </xdr:pic>
    <xdr:clientData/>
  </xdr:twoCellAnchor>
  <xdr:twoCellAnchor>
    <xdr:from>
      <xdr:col>3</xdr:col>
      <xdr:colOff>0</xdr:colOff>
      <xdr:row>8</xdr:row>
      <xdr:rowOff>0</xdr:rowOff>
    </xdr:from>
    <xdr:to>
      <xdr:col>3</xdr:col>
      <xdr:colOff>343535</xdr:colOff>
      <xdr:row>9</xdr:row>
      <xdr:rowOff>250190</xdr:rowOff>
    </xdr:to>
    <xdr:pic>
      <xdr:nvPicPr>
        <xdr:cNvPr id="206" name="图片 3336"/>
        <xdr:cNvPicPr>
          <a:picLocks noChangeAspect="true"/>
        </xdr:cNvPicPr>
      </xdr:nvPicPr>
      <xdr:blipFill>
        <a:blip r:embed="rId1"/>
        <a:stretch>
          <a:fillRect/>
        </a:stretch>
      </xdr:blipFill>
      <xdr:spPr>
        <a:xfrm>
          <a:off x="2977515" y="15062200"/>
          <a:ext cx="343535" cy="4187190"/>
        </a:xfrm>
        <a:prstGeom prst="rect">
          <a:avLst/>
        </a:prstGeom>
        <a:noFill/>
        <a:ln w="9525">
          <a:noFill/>
        </a:ln>
      </xdr:spPr>
    </xdr:pic>
    <xdr:clientData/>
  </xdr:twoCellAnchor>
  <xdr:twoCellAnchor>
    <xdr:from>
      <xdr:col>2</xdr:col>
      <xdr:colOff>1292860</xdr:colOff>
      <xdr:row>8</xdr:row>
      <xdr:rowOff>88900</xdr:rowOff>
    </xdr:from>
    <xdr:to>
      <xdr:col>3</xdr:col>
      <xdr:colOff>286385</xdr:colOff>
      <xdr:row>9</xdr:row>
      <xdr:rowOff>339090</xdr:rowOff>
    </xdr:to>
    <xdr:pic>
      <xdr:nvPicPr>
        <xdr:cNvPr id="241" name="图片 3336"/>
        <xdr:cNvPicPr>
          <a:picLocks noChangeAspect="true"/>
        </xdr:cNvPicPr>
      </xdr:nvPicPr>
      <xdr:blipFill>
        <a:blip r:embed="rId1"/>
        <a:stretch>
          <a:fillRect/>
        </a:stretch>
      </xdr:blipFill>
      <xdr:spPr>
        <a:xfrm>
          <a:off x="2977515" y="15151100"/>
          <a:ext cx="286385" cy="4187190"/>
        </a:xfrm>
        <a:prstGeom prst="rect">
          <a:avLst/>
        </a:prstGeom>
        <a:noFill/>
        <a:ln w="9525">
          <a:noFill/>
        </a:ln>
      </xdr:spPr>
    </xdr:pic>
    <xdr:clientData/>
  </xdr:twoCellAnchor>
  <xdr:twoCellAnchor>
    <xdr:from>
      <xdr:col>2</xdr:col>
      <xdr:colOff>0</xdr:colOff>
      <xdr:row>7</xdr:row>
      <xdr:rowOff>0</xdr:rowOff>
    </xdr:from>
    <xdr:to>
      <xdr:col>2</xdr:col>
      <xdr:colOff>342900</xdr:colOff>
      <xdr:row>8</xdr:row>
      <xdr:rowOff>250190</xdr:rowOff>
    </xdr:to>
    <xdr:pic>
      <xdr:nvPicPr>
        <xdr:cNvPr id="242" name="图片 3336"/>
        <xdr:cNvPicPr>
          <a:picLocks noChangeAspect="true"/>
        </xdr:cNvPicPr>
      </xdr:nvPicPr>
      <xdr:blipFill>
        <a:blip r:embed="rId1"/>
        <a:stretch>
          <a:fillRect/>
        </a:stretch>
      </xdr:blipFill>
      <xdr:spPr>
        <a:xfrm>
          <a:off x="1762125" y="10375900"/>
          <a:ext cx="342900" cy="4936490"/>
        </a:xfrm>
        <a:prstGeom prst="rect">
          <a:avLst/>
        </a:prstGeom>
        <a:noFill/>
        <a:ln w="9525">
          <a:noFill/>
        </a:ln>
      </xdr:spPr>
    </xdr:pic>
    <xdr:clientData/>
  </xdr:twoCellAnchor>
  <xdr:twoCellAnchor>
    <xdr:from>
      <xdr:col>3</xdr:col>
      <xdr:colOff>0</xdr:colOff>
      <xdr:row>7</xdr:row>
      <xdr:rowOff>0</xdr:rowOff>
    </xdr:from>
    <xdr:to>
      <xdr:col>3</xdr:col>
      <xdr:colOff>343535</xdr:colOff>
      <xdr:row>8</xdr:row>
      <xdr:rowOff>250190</xdr:rowOff>
    </xdr:to>
    <xdr:pic>
      <xdr:nvPicPr>
        <xdr:cNvPr id="250" name="图片 3336"/>
        <xdr:cNvPicPr>
          <a:picLocks noChangeAspect="true"/>
        </xdr:cNvPicPr>
      </xdr:nvPicPr>
      <xdr:blipFill>
        <a:blip r:embed="rId1"/>
        <a:stretch>
          <a:fillRect/>
        </a:stretch>
      </xdr:blipFill>
      <xdr:spPr>
        <a:xfrm>
          <a:off x="2977515" y="10375900"/>
          <a:ext cx="343535" cy="4936490"/>
        </a:xfrm>
        <a:prstGeom prst="rect">
          <a:avLst/>
        </a:prstGeom>
        <a:noFill/>
        <a:ln w="9525">
          <a:noFill/>
        </a:ln>
      </xdr:spPr>
    </xdr:pic>
    <xdr:clientData/>
  </xdr:twoCellAnchor>
  <xdr:twoCellAnchor>
    <xdr:from>
      <xdr:col>3</xdr:col>
      <xdr:colOff>500380</xdr:colOff>
      <xdr:row>7</xdr:row>
      <xdr:rowOff>0</xdr:rowOff>
    </xdr:from>
    <xdr:to>
      <xdr:col>3</xdr:col>
      <xdr:colOff>843915</xdr:colOff>
      <xdr:row>8</xdr:row>
      <xdr:rowOff>250190</xdr:rowOff>
    </xdr:to>
    <xdr:pic>
      <xdr:nvPicPr>
        <xdr:cNvPr id="285" name="图片 3336"/>
        <xdr:cNvPicPr>
          <a:picLocks noChangeAspect="true"/>
        </xdr:cNvPicPr>
      </xdr:nvPicPr>
      <xdr:blipFill>
        <a:blip r:embed="rId1"/>
        <a:stretch>
          <a:fillRect/>
        </a:stretch>
      </xdr:blipFill>
      <xdr:spPr>
        <a:xfrm>
          <a:off x="3477895" y="10375900"/>
          <a:ext cx="343535" cy="4936490"/>
        </a:xfrm>
        <a:prstGeom prst="rect">
          <a:avLst/>
        </a:prstGeom>
        <a:noFill/>
        <a:ln w="9525">
          <a:noFill/>
        </a:ln>
      </xdr:spPr>
    </xdr:pic>
    <xdr:clientData/>
  </xdr:twoCellAnchor>
  <xdr:twoCellAnchor>
    <xdr:from>
      <xdr:col>2</xdr:col>
      <xdr:colOff>520382</xdr:colOff>
      <xdr:row>11</xdr:row>
      <xdr:rowOff>3870007</xdr:rowOff>
    </xdr:from>
    <xdr:to>
      <xdr:col>2</xdr:col>
      <xdr:colOff>1067117</xdr:colOff>
      <xdr:row>11</xdr:row>
      <xdr:rowOff>3870007</xdr:rowOff>
    </xdr:to>
    <xdr:pic>
      <xdr:nvPicPr>
        <xdr:cNvPr id="286" name="图片 3336"/>
        <xdr:cNvPicPr>
          <a:picLocks noChangeAspect="true"/>
        </xdr:cNvPicPr>
      </xdr:nvPicPr>
      <xdr:blipFill>
        <a:blip r:embed="rId1"/>
        <a:stretch>
          <a:fillRect/>
        </a:stretch>
      </xdr:blipFill>
      <xdr:spPr>
        <a:xfrm rot="5100000" flipH="true">
          <a:off x="2555240" y="27802205"/>
          <a:ext cx="0" cy="546735"/>
        </a:xfrm>
        <a:prstGeom prst="rect">
          <a:avLst/>
        </a:prstGeom>
        <a:noFill/>
        <a:ln w="9525">
          <a:noFill/>
        </a:ln>
      </xdr:spPr>
    </xdr:pic>
    <xdr:clientData/>
  </xdr:twoCellAnchor>
  <xdr:twoCellAnchor>
    <xdr:from>
      <xdr:col>2</xdr:col>
      <xdr:colOff>0</xdr:colOff>
      <xdr:row>10</xdr:row>
      <xdr:rowOff>0</xdr:rowOff>
    </xdr:from>
    <xdr:to>
      <xdr:col>2</xdr:col>
      <xdr:colOff>342900</xdr:colOff>
      <xdr:row>10</xdr:row>
      <xdr:rowOff>1524000</xdr:rowOff>
    </xdr:to>
    <xdr:pic>
      <xdr:nvPicPr>
        <xdr:cNvPr id="287" name="图片 3336"/>
        <xdr:cNvPicPr>
          <a:picLocks noChangeAspect="true"/>
        </xdr:cNvPicPr>
      </xdr:nvPicPr>
      <xdr:blipFill>
        <a:blip r:embed="rId1"/>
        <a:stretch>
          <a:fillRect/>
        </a:stretch>
      </xdr:blipFill>
      <xdr:spPr>
        <a:xfrm>
          <a:off x="1762125" y="21399500"/>
          <a:ext cx="342900" cy="1524000"/>
        </a:xfrm>
        <a:prstGeom prst="rect">
          <a:avLst/>
        </a:prstGeom>
        <a:noFill/>
        <a:ln w="9525">
          <a:noFill/>
        </a:ln>
      </xdr:spPr>
    </xdr:pic>
    <xdr:clientData/>
  </xdr:twoCellAnchor>
  <xdr:twoCellAnchor>
    <xdr:from>
      <xdr:col>3</xdr:col>
      <xdr:colOff>0</xdr:colOff>
      <xdr:row>10</xdr:row>
      <xdr:rowOff>0</xdr:rowOff>
    </xdr:from>
    <xdr:to>
      <xdr:col>3</xdr:col>
      <xdr:colOff>343535</xdr:colOff>
      <xdr:row>10</xdr:row>
      <xdr:rowOff>1524000</xdr:rowOff>
    </xdr:to>
    <xdr:pic>
      <xdr:nvPicPr>
        <xdr:cNvPr id="295" name="图片 3336"/>
        <xdr:cNvPicPr>
          <a:picLocks noChangeAspect="true"/>
        </xdr:cNvPicPr>
      </xdr:nvPicPr>
      <xdr:blipFill>
        <a:blip r:embed="rId1"/>
        <a:stretch>
          <a:fillRect/>
        </a:stretch>
      </xdr:blipFill>
      <xdr:spPr>
        <a:xfrm>
          <a:off x="2977515" y="21399500"/>
          <a:ext cx="343535" cy="1524000"/>
        </a:xfrm>
        <a:prstGeom prst="rect">
          <a:avLst/>
        </a:prstGeom>
        <a:noFill/>
        <a:ln w="9525">
          <a:noFill/>
        </a:ln>
      </xdr:spPr>
    </xdr:pic>
    <xdr:clientData/>
  </xdr:twoCellAnchor>
  <xdr:twoCellAnchor>
    <xdr:from>
      <xdr:col>2</xdr:col>
      <xdr:colOff>0</xdr:colOff>
      <xdr:row>22</xdr:row>
      <xdr:rowOff>0</xdr:rowOff>
    </xdr:from>
    <xdr:to>
      <xdr:col>2</xdr:col>
      <xdr:colOff>342900</xdr:colOff>
      <xdr:row>22</xdr:row>
      <xdr:rowOff>1200150</xdr:rowOff>
    </xdr:to>
    <xdr:pic>
      <xdr:nvPicPr>
        <xdr:cNvPr id="323" name="图片 3336"/>
        <xdr:cNvPicPr>
          <a:picLocks noChangeAspect="true"/>
        </xdr:cNvPicPr>
      </xdr:nvPicPr>
      <xdr:blipFill>
        <a:blip r:embed="rId1"/>
        <a:stretch>
          <a:fillRect/>
        </a:stretch>
      </xdr:blipFill>
      <xdr:spPr>
        <a:xfrm>
          <a:off x="1762125" y="53365400"/>
          <a:ext cx="342900" cy="1200150"/>
        </a:xfrm>
        <a:prstGeom prst="rect">
          <a:avLst/>
        </a:prstGeom>
        <a:noFill/>
        <a:ln w="9525">
          <a:noFill/>
        </a:ln>
      </xdr:spPr>
    </xdr:pic>
    <xdr:clientData/>
  </xdr:twoCellAnchor>
  <xdr:twoCellAnchor>
    <xdr:from>
      <xdr:col>3</xdr:col>
      <xdr:colOff>0</xdr:colOff>
      <xdr:row>22</xdr:row>
      <xdr:rowOff>0</xdr:rowOff>
    </xdr:from>
    <xdr:to>
      <xdr:col>3</xdr:col>
      <xdr:colOff>343535</xdr:colOff>
      <xdr:row>22</xdr:row>
      <xdr:rowOff>1200150</xdr:rowOff>
    </xdr:to>
    <xdr:pic>
      <xdr:nvPicPr>
        <xdr:cNvPr id="331" name="图片 3336"/>
        <xdr:cNvPicPr>
          <a:picLocks noChangeAspect="true"/>
        </xdr:cNvPicPr>
      </xdr:nvPicPr>
      <xdr:blipFill>
        <a:blip r:embed="rId1"/>
        <a:stretch>
          <a:fillRect/>
        </a:stretch>
      </xdr:blipFill>
      <xdr:spPr>
        <a:xfrm>
          <a:off x="2977515" y="53365400"/>
          <a:ext cx="343535" cy="1200150"/>
        </a:xfrm>
        <a:prstGeom prst="rect">
          <a:avLst/>
        </a:prstGeom>
        <a:noFill/>
        <a:ln w="9525">
          <a:noFill/>
        </a:ln>
      </xdr:spPr>
    </xdr:pic>
    <xdr:clientData/>
  </xdr:twoCellAnchor>
  <xdr:twoCellAnchor>
    <xdr:from>
      <xdr:col>2</xdr:col>
      <xdr:colOff>0</xdr:colOff>
      <xdr:row>24</xdr:row>
      <xdr:rowOff>0</xdr:rowOff>
    </xdr:from>
    <xdr:to>
      <xdr:col>2</xdr:col>
      <xdr:colOff>342900</xdr:colOff>
      <xdr:row>24</xdr:row>
      <xdr:rowOff>1371600</xdr:rowOff>
    </xdr:to>
    <xdr:pic>
      <xdr:nvPicPr>
        <xdr:cNvPr id="345" name="图片 3336"/>
        <xdr:cNvPicPr>
          <a:picLocks noChangeAspect="true"/>
        </xdr:cNvPicPr>
      </xdr:nvPicPr>
      <xdr:blipFill>
        <a:blip r:embed="rId1"/>
        <a:stretch>
          <a:fillRect/>
        </a:stretch>
      </xdr:blipFill>
      <xdr:spPr>
        <a:xfrm>
          <a:off x="1762125" y="58826400"/>
          <a:ext cx="342900" cy="1371600"/>
        </a:xfrm>
        <a:prstGeom prst="rect">
          <a:avLst/>
        </a:prstGeom>
        <a:noFill/>
        <a:ln w="9525">
          <a:noFill/>
        </a:ln>
      </xdr:spPr>
    </xdr:pic>
    <xdr:clientData/>
  </xdr:twoCellAnchor>
  <xdr:twoCellAnchor>
    <xdr:from>
      <xdr:col>3</xdr:col>
      <xdr:colOff>0</xdr:colOff>
      <xdr:row>24</xdr:row>
      <xdr:rowOff>0</xdr:rowOff>
    </xdr:from>
    <xdr:to>
      <xdr:col>3</xdr:col>
      <xdr:colOff>343535</xdr:colOff>
      <xdr:row>24</xdr:row>
      <xdr:rowOff>1371600</xdr:rowOff>
    </xdr:to>
    <xdr:pic>
      <xdr:nvPicPr>
        <xdr:cNvPr id="353" name="图片 3336"/>
        <xdr:cNvPicPr>
          <a:picLocks noChangeAspect="true"/>
        </xdr:cNvPicPr>
      </xdr:nvPicPr>
      <xdr:blipFill>
        <a:blip r:embed="rId1"/>
        <a:stretch>
          <a:fillRect/>
        </a:stretch>
      </xdr:blipFill>
      <xdr:spPr>
        <a:xfrm>
          <a:off x="2977515" y="58826400"/>
          <a:ext cx="343535" cy="1371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120650</xdr:colOff>
      <xdr:row>7</xdr:row>
      <xdr:rowOff>171450</xdr:rowOff>
    </xdr:to>
    <xdr:pic>
      <xdr:nvPicPr>
        <xdr:cNvPr id="635" name="图片 3335"/>
        <xdr:cNvPicPr>
          <a:picLocks noChangeAspect="true"/>
        </xdr:cNvPicPr>
      </xdr:nvPicPr>
      <xdr:blipFill>
        <a:blip r:embed="rId1"/>
        <a:stretch>
          <a:fillRect/>
        </a:stretch>
      </xdr:blipFill>
      <xdr:spPr>
        <a:xfrm>
          <a:off x="2808605" y="5524500"/>
          <a:ext cx="120650" cy="171450"/>
        </a:xfrm>
        <a:prstGeom prst="rect">
          <a:avLst/>
        </a:prstGeom>
        <a:noFill/>
        <a:ln w="9525">
          <a:noFill/>
        </a:ln>
      </xdr:spPr>
    </xdr:pic>
    <xdr:clientData/>
  </xdr:twoCellAnchor>
  <xdr:twoCellAnchor editAs="oneCell">
    <xdr:from>
      <xdr:col>2</xdr:col>
      <xdr:colOff>0</xdr:colOff>
      <xdr:row>8</xdr:row>
      <xdr:rowOff>0</xdr:rowOff>
    </xdr:from>
    <xdr:to>
      <xdr:col>2</xdr:col>
      <xdr:colOff>120650</xdr:colOff>
      <xdr:row>8</xdr:row>
      <xdr:rowOff>171450</xdr:rowOff>
    </xdr:to>
    <xdr:pic>
      <xdr:nvPicPr>
        <xdr:cNvPr id="704" name="图片 3335"/>
        <xdr:cNvPicPr>
          <a:picLocks noChangeAspect="true"/>
        </xdr:cNvPicPr>
      </xdr:nvPicPr>
      <xdr:blipFill>
        <a:blip r:embed="rId1"/>
        <a:stretch>
          <a:fillRect/>
        </a:stretch>
      </xdr:blipFill>
      <xdr:spPr>
        <a:xfrm>
          <a:off x="2808605" y="6400800"/>
          <a:ext cx="120650" cy="171450"/>
        </a:xfrm>
        <a:prstGeom prst="rect">
          <a:avLst/>
        </a:prstGeom>
        <a:noFill/>
        <a:ln w="9525">
          <a:noFill/>
        </a:ln>
      </xdr:spPr>
    </xdr:pic>
    <xdr:clientData/>
  </xdr:twoCellAnchor>
  <xdr:twoCellAnchor editAs="oneCell">
    <xdr:from>
      <xdr:col>2</xdr:col>
      <xdr:colOff>0</xdr:colOff>
      <xdr:row>14</xdr:row>
      <xdr:rowOff>0</xdr:rowOff>
    </xdr:from>
    <xdr:to>
      <xdr:col>2</xdr:col>
      <xdr:colOff>120650</xdr:colOff>
      <xdr:row>14</xdr:row>
      <xdr:rowOff>171450</xdr:rowOff>
    </xdr:to>
    <xdr:pic>
      <xdr:nvPicPr>
        <xdr:cNvPr id="771" name="图片 3335"/>
        <xdr:cNvPicPr>
          <a:picLocks noChangeAspect="true"/>
        </xdr:cNvPicPr>
      </xdr:nvPicPr>
      <xdr:blipFill>
        <a:blip r:embed="rId1"/>
        <a:stretch>
          <a:fillRect/>
        </a:stretch>
      </xdr:blipFill>
      <xdr:spPr>
        <a:xfrm>
          <a:off x="2808605" y="11658600"/>
          <a:ext cx="120650" cy="171450"/>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191135</xdr:rowOff>
    </xdr:to>
    <xdr:pic>
      <xdr:nvPicPr>
        <xdr:cNvPr id="1473" name="图片 3335"/>
        <xdr:cNvPicPr>
          <a:picLocks noChangeAspect="true"/>
        </xdr:cNvPicPr>
      </xdr:nvPicPr>
      <xdr:blipFill>
        <a:blip r:embed="rId1" cstate="print"/>
        <a:stretch>
          <a:fillRect/>
        </a:stretch>
      </xdr:blipFill>
      <xdr:spPr>
        <a:xfrm>
          <a:off x="2941955" y="8153400"/>
          <a:ext cx="133350" cy="19113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187325</xdr:rowOff>
    </xdr:to>
    <xdr:pic>
      <xdr:nvPicPr>
        <xdr:cNvPr id="1474" name="图片 3335"/>
        <xdr:cNvPicPr>
          <a:picLocks noChangeAspect="true"/>
        </xdr:cNvPicPr>
      </xdr:nvPicPr>
      <xdr:blipFill>
        <a:blip r:embed="rId1" cstate="print"/>
        <a:stretch>
          <a:fillRect/>
        </a:stretch>
      </xdr:blipFill>
      <xdr:spPr>
        <a:xfrm>
          <a:off x="2941955" y="8153400"/>
          <a:ext cx="133350" cy="187325"/>
        </a:xfrm>
        <a:prstGeom prst="rect">
          <a:avLst/>
        </a:prstGeom>
        <a:noFill/>
        <a:ln w="9525">
          <a:noFill/>
        </a:ln>
      </xdr:spPr>
    </xdr:pic>
    <xdr:clientData/>
  </xdr:twoCellAnchor>
  <xdr:twoCellAnchor editAs="oneCell">
    <xdr:from>
      <xdr:col>11</xdr:col>
      <xdr:colOff>133350</xdr:colOff>
      <xdr:row>3</xdr:row>
      <xdr:rowOff>0</xdr:rowOff>
    </xdr:from>
    <xdr:to>
      <xdr:col>11</xdr:col>
      <xdr:colOff>266700</xdr:colOff>
      <xdr:row>3</xdr:row>
      <xdr:rowOff>191135</xdr:rowOff>
    </xdr:to>
    <xdr:pic>
      <xdr:nvPicPr>
        <xdr:cNvPr id="10169" name="图片 3335"/>
        <xdr:cNvPicPr>
          <a:picLocks noChangeAspect="true"/>
        </xdr:cNvPicPr>
      </xdr:nvPicPr>
      <xdr:blipFill>
        <a:blip r:embed="rId1" cstate="print"/>
        <a:stretch>
          <a:fillRect/>
        </a:stretch>
      </xdr:blipFill>
      <xdr:spPr>
        <a:xfrm>
          <a:off x="18362930" y="2349500"/>
          <a:ext cx="133350" cy="191135"/>
        </a:xfrm>
        <a:prstGeom prst="rect">
          <a:avLst/>
        </a:prstGeom>
        <a:noFill/>
        <a:ln w="9525">
          <a:noFill/>
        </a:ln>
      </xdr:spPr>
    </xdr:pic>
    <xdr:clientData/>
  </xdr:twoCellAnchor>
  <xdr:twoCellAnchor editAs="oneCell">
    <xdr:from>
      <xdr:col>11</xdr:col>
      <xdr:colOff>19050</xdr:colOff>
      <xdr:row>0</xdr:row>
      <xdr:rowOff>0</xdr:rowOff>
    </xdr:from>
    <xdr:to>
      <xdr:col>11</xdr:col>
      <xdr:colOff>38735</xdr:colOff>
      <xdr:row>0</xdr:row>
      <xdr:rowOff>191135</xdr:rowOff>
    </xdr:to>
    <xdr:pic>
      <xdr:nvPicPr>
        <xdr:cNvPr id="10177" name="图片 3337"/>
        <xdr:cNvPicPr>
          <a:picLocks noChangeAspect="true"/>
        </xdr:cNvPicPr>
      </xdr:nvPicPr>
      <xdr:blipFill>
        <a:blip r:embed="rId2"/>
        <a:stretch>
          <a:fillRect/>
        </a:stretch>
      </xdr:blipFill>
      <xdr:spPr>
        <a:xfrm>
          <a:off x="18248630" y="0"/>
          <a:ext cx="19685" cy="191135"/>
        </a:xfrm>
        <a:prstGeom prst="rect">
          <a:avLst/>
        </a:prstGeom>
        <a:noFill/>
        <a:ln w="9525">
          <a:noFill/>
        </a:ln>
      </xdr:spPr>
    </xdr:pic>
    <xdr:clientData/>
  </xdr:twoCellAnchor>
  <xdr:twoCellAnchor editAs="oneCell">
    <xdr:from>
      <xdr:col>11</xdr:col>
      <xdr:colOff>133350</xdr:colOff>
      <xdr:row>0</xdr:row>
      <xdr:rowOff>0</xdr:rowOff>
    </xdr:from>
    <xdr:to>
      <xdr:col>11</xdr:col>
      <xdr:colOff>266700</xdr:colOff>
      <xdr:row>0</xdr:row>
      <xdr:rowOff>187325</xdr:rowOff>
    </xdr:to>
    <xdr:pic>
      <xdr:nvPicPr>
        <xdr:cNvPr id="10178" name="图片 3335"/>
        <xdr:cNvPicPr>
          <a:picLocks noChangeAspect="true"/>
        </xdr:cNvPicPr>
      </xdr:nvPicPr>
      <xdr:blipFill>
        <a:blip r:embed="rId1" cstate="print"/>
        <a:stretch>
          <a:fillRect/>
        </a:stretch>
      </xdr:blipFill>
      <xdr:spPr>
        <a:xfrm>
          <a:off x="18362930" y="0"/>
          <a:ext cx="133350" cy="187325"/>
        </a:xfrm>
        <a:prstGeom prst="rect">
          <a:avLst/>
        </a:prstGeom>
        <a:noFill/>
        <a:ln w="9525">
          <a:noFill/>
        </a:ln>
      </xdr:spPr>
    </xdr:pic>
    <xdr:clientData/>
  </xdr:twoCellAnchor>
  <xdr:twoCellAnchor editAs="oneCell">
    <xdr:from>
      <xdr:col>11</xdr:col>
      <xdr:colOff>133350</xdr:colOff>
      <xdr:row>0</xdr:row>
      <xdr:rowOff>0</xdr:rowOff>
    </xdr:from>
    <xdr:to>
      <xdr:col>11</xdr:col>
      <xdr:colOff>266700</xdr:colOff>
      <xdr:row>0</xdr:row>
      <xdr:rowOff>191135</xdr:rowOff>
    </xdr:to>
    <xdr:pic>
      <xdr:nvPicPr>
        <xdr:cNvPr id="10180" name="图片 3335"/>
        <xdr:cNvPicPr>
          <a:picLocks noChangeAspect="true"/>
        </xdr:cNvPicPr>
      </xdr:nvPicPr>
      <xdr:blipFill>
        <a:blip r:embed="rId1" cstate="print"/>
        <a:stretch>
          <a:fillRect/>
        </a:stretch>
      </xdr:blipFill>
      <xdr:spPr>
        <a:xfrm>
          <a:off x="18362930" y="0"/>
          <a:ext cx="133350" cy="191135"/>
        </a:xfrm>
        <a:prstGeom prst="rect">
          <a:avLst/>
        </a:prstGeom>
        <a:noFill/>
        <a:ln w="9525">
          <a:noFill/>
        </a:ln>
      </xdr:spPr>
    </xdr:pic>
    <xdr:clientData/>
  </xdr:twoCellAnchor>
  <xdr:twoCellAnchor editAs="oneCell">
    <xdr:from>
      <xdr:col>10</xdr:col>
      <xdr:colOff>133350</xdr:colOff>
      <xdr:row>1</xdr:row>
      <xdr:rowOff>0</xdr:rowOff>
    </xdr:from>
    <xdr:to>
      <xdr:col>10</xdr:col>
      <xdr:colOff>266700</xdr:colOff>
      <xdr:row>1</xdr:row>
      <xdr:rowOff>191135</xdr:rowOff>
    </xdr:to>
    <xdr:pic>
      <xdr:nvPicPr>
        <xdr:cNvPr id="10189" name="图片 3335"/>
        <xdr:cNvPicPr>
          <a:picLocks noChangeAspect="true"/>
        </xdr:cNvPicPr>
      </xdr:nvPicPr>
      <xdr:blipFill>
        <a:blip r:embed="rId1" cstate="print"/>
        <a:stretch>
          <a:fillRect/>
        </a:stretch>
      </xdr:blipFill>
      <xdr:spPr>
        <a:xfrm>
          <a:off x="16791305" y="546100"/>
          <a:ext cx="133350" cy="19113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0</xdr:col>
      <xdr:colOff>120015</xdr:colOff>
      <xdr:row>7</xdr:row>
      <xdr:rowOff>171450</xdr:rowOff>
    </xdr:to>
    <xdr:pic>
      <xdr:nvPicPr>
        <xdr:cNvPr id="2" name="图片 3334"/>
        <xdr:cNvPicPr>
          <a:picLocks noChangeAspect="true"/>
        </xdr:cNvPicPr>
      </xdr:nvPicPr>
      <xdr:blipFill>
        <a:blip r:embed="rId1"/>
        <a:stretch>
          <a:fillRect/>
        </a:stretch>
      </xdr:blipFill>
      <xdr:spPr>
        <a:xfrm>
          <a:off x="0" y="7172325"/>
          <a:ext cx="120015" cy="171450"/>
        </a:xfrm>
        <a:prstGeom prst="rect">
          <a:avLst/>
        </a:prstGeom>
        <a:noFill/>
        <a:ln w="9525">
          <a:noFill/>
        </a:ln>
      </xdr:spPr>
    </xdr:pic>
    <xdr:clientData/>
  </xdr:twoCellAnchor>
  <xdr:twoCellAnchor editAs="oneCell">
    <xdr:from>
      <xdr:col>0</xdr:col>
      <xdr:colOff>0</xdr:colOff>
      <xdr:row>7</xdr:row>
      <xdr:rowOff>0</xdr:rowOff>
    </xdr:from>
    <xdr:to>
      <xdr:col>0</xdr:col>
      <xdr:colOff>120015</xdr:colOff>
      <xdr:row>7</xdr:row>
      <xdr:rowOff>189230</xdr:rowOff>
    </xdr:to>
    <xdr:pic>
      <xdr:nvPicPr>
        <xdr:cNvPr id="10" name="图片 3334"/>
        <xdr:cNvPicPr>
          <a:picLocks noChangeAspect="true"/>
        </xdr:cNvPicPr>
      </xdr:nvPicPr>
      <xdr:blipFill>
        <a:blip r:embed="rId1"/>
        <a:stretch>
          <a:fillRect/>
        </a:stretch>
      </xdr:blipFill>
      <xdr:spPr>
        <a:xfrm>
          <a:off x="0" y="7172325"/>
          <a:ext cx="120015" cy="189230"/>
        </a:xfrm>
        <a:prstGeom prst="rect">
          <a:avLst/>
        </a:prstGeom>
        <a:noFill/>
        <a:ln w="9525">
          <a:noFill/>
        </a:ln>
      </xdr:spPr>
    </xdr:pic>
    <xdr:clientData/>
  </xdr:twoCellAnchor>
  <xdr:twoCellAnchor editAs="oneCell">
    <xdr:from>
      <xdr:col>2</xdr:col>
      <xdr:colOff>0</xdr:colOff>
      <xdr:row>7</xdr:row>
      <xdr:rowOff>0</xdr:rowOff>
    </xdr:from>
    <xdr:to>
      <xdr:col>2</xdr:col>
      <xdr:colOff>120650</xdr:colOff>
      <xdr:row>7</xdr:row>
      <xdr:rowOff>171450</xdr:rowOff>
    </xdr:to>
    <xdr:pic>
      <xdr:nvPicPr>
        <xdr:cNvPr id="13" name="图片 3335"/>
        <xdr:cNvPicPr>
          <a:picLocks noChangeAspect="true"/>
        </xdr:cNvPicPr>
      </xdr:nvPicPr>
      <xdr:blipFill>
        <a:blip r:embed="rId1"/>
        <a:stretch>
          <a:fillRect/>
        </a:stretch>
      </xdr:blipFill>
      <xdr:spPr>
        <a:xfrm>
          <a:off x="3453765" y="7172325"/>
          <a:ext cx="120650" cy="171450"/>
        </a:xfrm>
        <a:prstGeom prst="rect">
          <a:avLst/>
        </a:prstGeom>
        <a:noFill/>
        <a:ln w="9525">
          <a:noFill/>
        </a:ln>
      </xdr:spPr>
    </xdr:pic>
    <xdr:clientData/>
  </xdr:twoCellAnchor>
  <xdr:twoCellAnchor editAs="oneCell">
    <xdr:from>
      <xdr:col>7</xdr:col>
      <xdr:colOff>19050</xdr:colOff>
      <xdr:row>0</xdr:row>
      <xdr:rowOff>0</xdr:rowOff>
    </xdr:from>
    <xdr:to>
      <xdr:col>7</xdr:col>
      <xdr:colOff>38735</xdr:colOff>
      <xdr:row>0</xdr:row>
      <xdr:rowOff>191135</xdr:rowOff>
    </xdr:to>
    <xdr:pic>
      <xdr:nvPicPr>
        <xdr:cNvPr id="104" name="图片 3337"/>
        <xdr:cNvPicPr>
          <a:picLocks noChangeAspect="true"/>
        </xdr:cNvPicPr>
      </xdr:nvPicPr>
      <xdr:blipFill>
        <a:blip r:embed="rId2"/>
        <a:stretch>
          <a:fillRect/>
        </a:stretch>
      </xdr:blipFill>
      <xdr:spPr>
        <a:xfrm>
          <a:off x="13379450" y="0"/>
          <a:ext cx="19685" cy="191135"/>
        </a:xfrm>
        <a:prstGeom prst="rect">
          <a:avLst/>
        </a:prstGeom>
        <a:noFill/>
        <a:ln w="9525">
          <a:noFill/>
        </a:ln>
      </xdr:spPr>
    </xdr:pic>
    <xdr:clientData/>
  </xdr:twoCellAnchor>
  <xdr:twoCellAnchor editAs="oneCell">
    <xdr:from>
      <xdr:col>8</xdr:col>
      <xdr:colOff>133350</xdr:colOff>
      <xdr:row>0</xdr:row>
      <xdr:rowOff>0</xdr:rowOff>
    </xdr:from>
    <xdr:to>
      <xdr:col>8</xdr:col>
      <xdr:colOff>266700</xdr:colOff>
      <xdr:row>0</xdr:row>
      <xdr:rowOff>191135</xdr:rowOff>
    </xdr:to>
    <xdr:pic>
      <xdr:nvPicPr>
        <xdr:cNvPr id="105" name="图片 3335"/>
        <xdr:cNvPicPr>
          <a:picLocks noChangeAspect="true"/>
        </xdr:cNvPicPr>
      </xdr:nvPicPr>
      <xdr:blipFill>
        <a:blip r:embed="rId1" cstate="print"/>
        <a:stretch>
          <a:fillRect/>
        </a:stretch>
      </xdr:blipFill>
      <xdr:spPr>
        <a:xfrm>
          <a:off x="15494000" y="0"/>
          <a:ext cx="133350" cy="191135"/>
        </a:xfrm>
        <a:prstGeom prst="rect">
          <a:avLst/>
        </a:prstGeom>
        <a:noFill/>
        <a:ln w="9525">
          <a:noFill/>
        </a:ln>
      </xdr:spPr>
    </xdr:pic>
    <xdr:clientData/>
  </xdr:twoCellAnchor>
  <xdr:twoCellAnchor editAs="oneCell">
    <xdr:from>
      <xdr:col>11</xdr:col>
      <xdr:colOff>0</xdr:colOff>
      <xdr:row>0</xdr:row>
      <xdr:rowOff>0</xdr:rowOff>
    </xdr:from>
    <xdr:to>
      <xdr:col>11</xdr:col>
      <xdr:colOff>19050</xdr:colOff>
      <xdr:row>0</xdr:row>
      <xdr:rowOff>191135</xdr:rowOff>
    </xdr:to>
    <xdr:pic>
      <xdr:nvPicPr>
        <xdr:cNvPr id="106" name="图片 3336"/>
        <xdr:cNvPicPr>
          <a:picLocks noChangeAspect="true"/>
        </xdr:cNvPicPr>
      </xdr:nvPicPr>
      <xdr:blipFill>
        <a:blip r:embed="rId2"/>
        <a:stretch>
          <a:fillRect/>
        </a:stretch>
      </xdr:blipFill>
      <xdr:spPr>
        <a:xfrm>
          <a:off x="21076285" y="0"/>
          <a:ext cx="19050" cy="191135"/>
        </a:xfrm>
        <a:prstGeom prst="rect">
          <a:avLst/>
        </a:prstGeom>
        <a:noFill/>
        <a:ln w="9525">
          <a:noFill/>
        </a:ln>
      </xdr:spPr>
    </xdr:pic>
    <xdr:clientData/>
  </xdr:twoCellAnchor>
  <xdr:twoCellAnchor editAs="oneCell">
    <xdr:from>
      <xdr:col>11</xdr:col>
      <xdr:colOff>19050</xdr:colOff>
      <xdr:row>0</xdr:row>
      <xdr:rowOff>0</xdr:rowOff>
    </xdr:from>
    <xdr:to>
      <xdr:col>11</xdr:col>
      <xdr:colOff>38735</xdr:colOff>
      <xdr:row>0</xdr:row>
      <xdr:rowOff>191135</xdr:rowOff>
    </xdr:to>
    <xdr:pic>
      <xdr:nvPicPr>
        <xdr:cNvPr id="107" name="图片 3337"/>
        <xdr:cNvPicPr>
          <a:picLocks noChangeAspect="true"/>
        </xdr:cNvPicPr>
      </xdr:nvPicPr>
      <xdr:blipFill>
        <a:blip r:embed="rId2"/>
        <a:stretch>
          <a:fillRect/>
        </a:stretch>
      </xdr:blipFill>
      <xdr:spPr>
        <a:xfrm>
          <a:off x="21095335" y="0"/>
          <a:ext cx="19685" cy="191135"/>
        </a:xfrm>
        <a:prstGeom prst="rect">
          <a:avLst/>
        </a:prstGeom>
        <a:noFill/>
        <a:ln w="9525">
          <a:noFill/>
        </a:ln>
      </xdr:spPr>
    </xdr:pic>
    <xdr:clientData/>
  </xdr:twoCellAnchor>
  <xdr:twoCellAnchor editAs="oneCell">
    <xdr:from>
      <xdr:col>3</xdr:col>
      <xdr:colOff>133350</xdr:colOff>
      <xdr:row>0</xdr:row>
      <xdr:rowOff>0</xdr:rowOff>
    </xdr:from>
    <xdr:to>
      <xdr:col>3</xdr:col>
      <xdr:colOff>266700</xdr:colOff>
      <xdr:row>0</xdr:row>
      <xdr:rowOff>191135</xdr:rowOff>
    </xdr:to>
    <xdr:pic>
      <xdr:nvPicPr>
        <xdr:cNvPr id="108" name="图片 3335"/>
        <xdr:cNvPicPr>
          <a:picLocks noChangeAspect="true"/>
        </xdr:cNvPicPr>
      </xdr:nvPicPr>
      <xdr:blipFill>
        <a:blip r:embed="rId1" cstate="print"/>
        <a:stretch>
          <a:fillRect/>
        </a:stretch>
      </xdr:blipFill>
      <xdr:spPr>
        <a:xfrm>
          <a:off x="5206365" y="0"/>
          <a:ext cx="133350" cy="191135"/>
        </a:xfrm>
        <a:prstGeom prst="rect">
          <a:avLst/>
        </a:prstGeom>
        <a:noFill/>
        <a:ln w="9525">
          <a:noFill/>
        </a:ln>
      </xdr:spPr>
    </xdr:pic>
    <xdr:clientData/>
  </xdr:twoCellAnchor>
  <xdr:twoCellAnchor editAs="oneCell">
    <xdr:from>
      <xdr:col>7</xdr:col>
      <xdr:colOff>19050</xdr:colOff>
      <xdr:row>7</xdr:row>
      <xdr:rowOff>0</xdr:rowOff>
    </xdr:from>
    <xdr:to>
      <xdr:col>7</xdr:col>
      <xdr:colOff>38735</xdr:colOff>
      <xdr:row>7</xdr:row>
      <xdr:rowOff>191135</xdr:rowOff>
    </xdr:to>
    <xdr:pic>
      <xdr:nvPicPr>
        <xdr:cNvPr id="172" name="图片 3337"/>
        <xdr:cNvPicPr>
          <a:picLocks noChangeAspect="true"/>
        </xdr:cNvPicPr>
      </xdr:nvPicPr>
      <xdr:blipFill>
        <a:blip r:embed="rId2"/>
        <a:stretch>
          <a:fillRect/>
        </a:stretch>
      </xdr:blipFill>
      <xdr:spPr>
        <a:xfrm>
          <a:off x="13379450" y="7172325"/>
          <a:ext cx="19685" cy="191135"/>
        </a:xfrm>
        <a:prstGeom prst="rect">
          <a:avLst/>
        </a:prstGeom>
        <a:noFill/>
        <a:ln w="9525">
          <a:noFill/>
        </a:ln>
      </xdr:spPr>
    </xdr:pic>
    <xdr:clientData/>
  </xdr:twoCellAnchor>
  <xdr:twoCellAnchor editAs="oneCell">
    <xdr:from>
      <xdr:col>8</xdr:col>
      <xdr:colOff>133350</xdr:colOff>
      <xdr:row>7</xdr:row>
      <xdr:rowOff>0</xdr:rowOff>
    </xdr:from>
    <xdr:to>
      <xdr:col>8</xdr:col>
      <xdr:colOff>266700</xdr:colOff>
      <xdr:row>7</xdr:row>
      <xdr:rowOff>191135</xdr:rowOff>
    </xdr:to>
    <xdr:pic>
      <xdr:nvPicPr>
        <xdr:cNvPr id="173" name="图片 3335"/>
        <xdr:cNvPicPr>
          <a:picLocks noChangeAspect="true"/>
        </xdr:cNvPicPr>
      </xdr:nvPicPr>
      <xdr:blipFill>
        <a:blip r:embed="rId1" cstate="print"/>
        <a:stretch>
          <a:fillRect/>
        </a:stretch>
      </xdr:blipFill>
      <xdr:spPr>
        <a:xfrm>
          <a:off x="15494000" y="7172325"/>
          <a:ext cx="133350" cy="191135"/>
        </a:xfrm>
        <a:prstGeom prst="rect">
          <a:avLst/>
        </a:prstGeom>
        <a:noFill/>
        <a:ln w="9525">
          <a:noFill/>
        </a:ln>
      </xdr:spPr>
    </xdr:pic>
    <xdr:clientData/>
  </xdr:twoCellAnchor>
  <xdr:twoCellAnchor editAs="oneCell">
    <xdr:from>
      <xdr:col>11</xdr:col>
      <xdr:colOff>0</xdr:colOff>
      <xdr:row>7</xdr:row>
      <xdr:rowOff>0</xdr:rowOff>
    </xdr:from>
    <xdr:to>
      <xdr:col>11</xdr:col>
      <xdr:colOff>19050</xdr:colOff>
      <xdr:row>7</xdr:row>
      <xdr:rowOff>191135</xdr:rowOff>
    </xdr:to>
    <xdr:pic>
      <xdr:nvPicPr>
        <xdr:cNvPr id="174" name="图片 3336"/>
        <xdr:cNvPicPr>
          <a:picLocks noChangeAspect="true"/>
        </xdr:cNvPicPr>
      </xdr:nvPicPr>
      <xdr:blipFill>
        <a:blip r:embed="rId2"/>
        <a:stretch>
          <a:fillRect/>
        </a:stretch>
      </xdr:blipFill>
      <xdr:spPr>
        <a:xfrm>
          <a:off x="21076285" y="7172325"/>
          <a:ext cx="19050" cy="191135"/>
        </a:xfrm>
        <a:prstGeom prst="rect">
          <a:avLst/>
        </a:prstGeom>
        <a:noFill/>
        <a:ln w="9525">
          <a:noFill/>
        </a:ln>
      </xdr:spPr>
    </xdr:pic>
    <xdr:clientData/>
  </xdr:twoCellAnchor>
  <xdr:twoCellAnchor editAs="oneCell">
    <xdr:from>
      <xdr:col>11</xdr:col>
      <xdr:colOff>19050</xdr:colOff>
      <xdr:row>7</xdr:row>
      <xdr:rowOff>0</xdr:rowOff>
    </xdr:from>
    <xdr:to>
      <xdr:col>11</xdr:col>
      <xdr:colOff>38735</xdr:colOff>
      <xdr:row>7</xdr:row>
      <xdr:rowOff>191135</xdr:rowOff>
    </xdr:to>
    <xdr:pic>
      <xdr:nvPicPr>
        <xdr:cNvPr id="175" name="图片 3337"/>
        <xdr:cNvPicPr>
          <a:picLocks noChangeAspect="true"/>
        </xdr:cNvPicPr>
      </xdr:nvPicPr>
      <xdr:blipFill>
        <a:blip r:embed="rId2"/>
        <a:stretch>
          <a:fillRect/>
        </a:stretch>
      </xdr:blipFill>
      <xdr:spPr>
        <a:xfrm>
          <a:off x="21095335" y="7172325"/>
          <a:ext cx="19685" cy="191135"/>
        </a:xfrm>
        <a:prstGeom prst="rect">
          <a:avLst/>
        </a:prstGeom>
        <a:noFill/>
        <a:ln w="9525">
          <a:noFill/>
        </a:ln>
      </xdr:spPr>
    </xdr:pic>
    <xdr:clientData/>
  </xdr:twoCellAnchor>
  <xdr:twoCellAnchor editAs="oneCell">
    <xdr:from>
      <xdr:col>0</xdr:col>
      <xdr:colOff>0</xdr:colOff>
      <xdr:row>8</xdr:row>
      <xdr:rowOff>0</xdr:rowOff>
    </xdr:from>
    <xdr:to>
      <xdr:col>0</xdr:col>
      <xdr:colOff>120015</xdr:colOff>
      <xdr:row>8</xdr:row>
      <xdr:rowOff>171450</xdr:rowOff>
    </xdr:to>
    <xdr:pic>
      <xdr:nvPicPr>
        <xdr:cNvPr id="176" name="图片 3334"/>
        <xdr:cNvPicPr>
          <a:picLocks noChangeAspect="true"/>
        </xdr:cNvPicPr>
      </xdr:nvPicPr>
      <xdr:blipFill>
        <a:blip r:embed="rId1"/>
        <a:stretch>
          <a:fillRect/>
        </a:stretch>
      </xdr:blipFill>
      <xdr:spPr>
        <a:xfrm>
          <a:off x="0" y="8632825"/>
          <a:ext cx="120015" cy="171450"/>
        </a:xfrm>
        <a:prstGeom prst="rect">
          <a:avLst/>
        </a:prstGeom>
        <a:noFill/>
        <a:ln w="9525">
          <a:noFill/>
        </a:ln>
      </xdr:spPr>
    </xdr:pic>
    <xdr:clientData/>
  </xdr:twoCellAnchor>
  <xdr:twoCellAnchor editAs="oneCell">
    <xdr:from>
      <xdr:col>0</xdr:col>
      <xdr:colOff>0</xdr:colOff>
      <xdr:row>8</xdr:row>
      <xdr:rowOff>0</xdr:rowOff>
    </xdr:from>
    <xdr:to>
      <xdr:col>0</xdr:col>
      <xdr:colOff>120015</xdr:colOff>
      <xdr:row>8</xdr:row>
      <xdr:rowOff>189230</xdr:rowOff>
    </xdr:to>
    <xdr:pic>
      <xdr:nvPicPr>
        <xdr:cNvPr id="184" name="图片 3334"/>
        <xdr:cNvPicPr>
          <a:picLocks noChangeAspect="true"/>
        </xdr:cNvPicPr>
      </xdr:nvPicPr>
      <xdr:blipFill>
        <a:blip r:embed="rId1"/>
        <a:stretch>
          <a:fillRect/>
        </a:stretch>
      </xdr:blipFill>
      <xdr:spPr>
        <a:xfrm>
          <a:off x="0" y="8632825"/>
          <a:ext cx="120015" cy="189230"/>
        </a:xfrm>
        <a:prstGeom prst="rect">
          <a:avLst/>
        </a:prstGeom>
        <a:noFill/>
        <a:ln w="9525">
          <a:noFill/>
        </a:ln>
      </xdr:spPr>
    </xdr:pic>
    <xdr:clientData/>
  </xdr:twoCellAnchor>
  <xdr:twoCellAnchor editAs="oneCell">
    <xdr:from>
      <xdr:col>2</xdr:col>
      <xdr:colOff>0</xdr:colOff>
      <xdr:row>8</xdr:row>
      <xdr:rowOff>0</xdr:rowOff>
    </xdr:from>
    <xdr:to>
      <xdr:col>2</xdr:col>
      <xdr:colOff>120650</xdr:colOff>
      <xdr:row>8</xdr:row>
      <xdr:rowOff>171450</xdr:rowOff>
    </xdr:to>
    <xdr:pic>
      <xdr:nvPicPr>
        <xdr:cNvPr id="187" name="图片 3335"/>
        <xdr:cNvPicPr>
          <a:picLocks noChangeAspect="true"/>
        </xdr:cNvPicPr>
      </xdr:nvPicPr>
      <xdr:blipFill>
        <a:blip r:embed="rId1"/>
        <a:stretch>
          <a:fillRect/>
        </a:stretch>
      </xdr:blipFill>
      <xdr:spPr>
        <a:xfrm>
          <a:off x="3453765" y="8632825"/>
          <a:ext cx="120650" cy="171450"/>
        </a:xfrm>
        <a:prstGeom prst="rect">
          <a:avLst/>
        </a:prstGeom>
        <a:noFill/>
        <a:ln w="9525">
          <a:noFill/>
        </a:ln>
      </xdr:spPr>
    </xdr:pic>
    <xdr:clientData/>
  </xdr:twoCellAnchor>
  <xdr:twoCellAnchor editAs="oneCell">
    <xdr:from>
      <xdr:col>4</xdr:col>
      <xdr:colOff>133350</xdr:colOff>
      <xdr:row>0</xdr:row>
      <xdr:rowOff>0</xdr:rowOff>
    </xdr:from>
    <xdr:to>
      <xdr:col>4</xdr:col>
      <xdr:colOff>266700</xdr:colOff>
      <xdr:row>0</xdr:row>
      <xdr:rowOff>191135</xdr:rowOff>
    </xdr:to>
    <xdr:pic>
      <xdr:nvPicPr>
        <xdr:cNvPr id="344" name="图片 3335"/>
        <xdr:cNvPicPr>
          <a:picLocks noChangeAspect="true"/>
        </xdr:cNvPicPr>
      </xdr:nvPicPr>
      <xdr:blipFill>
        <a:blip r:embed="rId1" cstate="print"/>
        <a:stretch>
          <a:fillRect/>
        </a:stretch>
      </xdr:blipFill>
      <xdr:spPr>
        <a:xfrm>
          <a:off x="7302500" y="0"/>
          <a:ext cx="133350" cy="191135"/>
        </a:xfrm>
        <a:prstGeom prst="rect">
          <a:avLst/>
        </a:prstGeom>
        <a:noFill/>
        <a:ln w="9525">
          <a:noFill/>
        </a:ln>
      </xdr:spPr>
    </xdr:pic>
    <xdr:clientData/>
  </xdr:twoCellAnchor>
  <xdr:twoCellAnchor editAs="oneCell">
    <xdr:from>
      <xdr:col>7</xdr:col>
      <xdr:colOff>19050</xdr:colOff>
      <xdr:row>9</xdr:row>
      <xdr:rowOff>0</xdr:rowOff>
    </xdr:from>
    <xdr:to>
      <xdr:col>7</xdr:col>
      <xdr:colOff>38735</xdr:colOff>
      <xdr:row>9</xdr:row>
      <xdr:rowOff>191135</xdr:rowOff>
    </xdr:to>
    <xdr:pic>
      <xdr:nvPicPr>
        <xdr:cNvPr id="345" name="图片 3337"/>
        <xdr:cNvPicPr>
          <a:picLocks noChangeAspect="true"/>
        </xdr:cNvPicPr>
      </xdr:nvPicPr>
      <xdr:blipFill>
        <a:blip r:embed="rId2"/>
        <a:stretch>
          <a:fillRect/>
        </a:stretch>
      </xdr:blipFill>
      <xdr:spPr>
        <a:xfrm>
          <a:off x="13379450" y="10093325"/>
          <a:ext cx="19685" cy="191135"/>
        </a:xfrm>
        <a:prstGeom prst="rect">
          <a:avLst/>
        </a:prstGeom>
        <a:noFill/>
        <a:ln w="9525">
          <a:noFill/>
        </a:ln>
      </xdr:spPr>
    </xdr:pic>
    <xdr:clientData/>
  </xdr:twoCellAnchor>
  <xdr:twoCellAnchor editAs="oneCell">
    <xdr:from>
      <xdr:col>8</xdr:col>
      <xdr:colOff>133350</xdr:colOff>
      <xdr:row>9</xdr:row>
      <xdr:rowOff>0</xdr:rowOff>
    </xdr:from>
    <xdr:to>
      <xdr:col>8</xdr:col>
      <xdr:colOff>266700</xdr:colOff>
      <xdr:row>9</xdr:row>
      <xdr:rowOff>191135</xdr:rowOff>
    </xdr:to>
    <xdr:pic>
      <xdr:nvPicPr>
        <xdr:cNvPr id="346" name="图片 3335"/>
        <xdr:cNvPicPr>
          <a:picLocks noChangeAspect="true"/>
        </xdr:cNvPicPr>
      </xdr:nvPicPr>
      <xdr:blipFill>
        <a:blip r:embed="rId1" cstate="print"/>
        <a:stretch>
          <a:fillRect/>
        </a:stretch>
      </xdr:blipFill>
      <xdr:spPr>
        <a:xfrm>
          <a:off x="15494000" y="10093325"/>
          <a:ext cx="133350" cy="191135"/>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191135</xdr:rowOff>
    </xdr:to>
    <xdr:pic>
      <xdr:nvPicPr>
        <xdr:cNvPr id="347" name="图片 3336"/>
        <xdr:cNvPicPr>
          <a:picLocks noChangeAspect="true"/>
        </xdr:cNvPicPr>
      </xdr:nvPicPr>
      <xdr:blipFill>
        <a:blip r:embed="rId2"/>
        <a:stretch>
          <a:fillRect/>
        </a:stretch>
      </xdr:blipFill>
      <xdr:spPr>
        <a:xfrm>
          <a:off x="21076285" y="10093325"/>
          <a:ext cx="19050" cy="191135"/>
        </a:xfrm>
        <a:prstGeom prst="rect">
          <a:avLst/>
        </a:prstGeom>
        <a:noFill/>
        <a:ln w="9525">
          <a:noFill/>
        </a:ln>
      </xdr:spPr>
    </xdr:pic>
    <xdr:clientData/>
  </xdr:twoCellAnchor>
  <xdr:twoCellAnchor editAs="oneCell">
    <xdr:from>
      <xdr:col>11</xdr:col>
      <xdr:colOff>19050</xdr:colOff>
      <xdr:row>9</xdr:row>
      <xdr:rowOff>0</xdr:rowOff>
    </xdr:from>
    <xdr:to>
      <xdr:col>11</xdr:col>
      <xdr:colOff>38735</xdr:colOff>
      <xdr:row>9</xdr:row>
      <xdr:rowOff>191135</xdr:rowOff>
    </xdr:to>
    <xdr:pic>
      <xdr:nvPicPr>
        <xdr:cNvPr id="348" name="图片 3337"/>
        <xdr:cNvPicPr>
          <a:picLocks noChangeAspect="true"/>
        </xdr:cNvPicPr>
      </xdr:nvPicPr>
      <xdr:blipFill>
        <a:blip r:embed="rId2"/>
        <a:stretch>
          <a:fillRect/>
        </a:stretch>
      </xdr:blipFill>
      <xdr:spPr>
        <a:xfrm>
          <a:off x="21095335" y="10093325"/>
          <a:ext cx="19685" cy="191135"/>
        </a:xfrm>
        <a:prstGeom prst="rect">
          <a:avLst/>
        </a:prstGeom>
        <a:noFill/>
        <a:ln w="9525">
          <a:noFill/>
        </a:ln>
      </xdr:spPr>
    </xdr:pic>
    <xdr:clientData/>
  </xdr:twoCellAnchor>
  <xdr:twoCellAnchor editAs="oneCell">
    <xdr:from>
      <xdr:col>0</xdr:col>
      <xdr:colOff>0</xdr:colOff>
      <xdr:row>14</xdr:row>
      <xdr:rowOff>0</xdr:rowOff>
    </xdr:from>
    <xdr:to>
      <xdr:col>0</xdr:col>
      <xdr:colOff>120015</xdr:colOff>
      <xdr:row>14</xdr:row>
      <xdr:rowOff>171450</xdr:rowOff>
    </xdr:to>
    <xdr:pic>
      <xdr:nvPicPr>
        <xdr:cNvPr id="349" name="图片 3334"/>
        <xdr:cNvPicPr>
          <a:picLocks noChangeAspect="true"/>
        </xdr:cNvPicPr>
      </xdr:nvPicPr>
      <xdr:blipFill>
        <a:blip r:embed="rId1"/>
        <a:stretch>
          <a:fillRect/>
        </a:stretch>
      </xdr:blipFill>
      <xdr:spPr>
        <a:xfrm>
          <a:off x="0" y="17395825"/>
          <a:ext cx="120015" cy="171450"/>
        </a:xfrm>
        <a:prstGeom prst="rect">
          <a:avLst/>
        </a:prstGeom>
        <a:noFill/>
        <a:ln w="9525">
          <a:noFill/>
        </a:ln>
      </xdr:spPr>
    </xdr:pic>
    <xdr:clientData/>
  </xdr:twoCellAnchor>
  <xdr:twoCellAnchor editAs="oneCell">
    <xdr:from>
      <xdr:col>0</xdr:col>
      <xdr:colOff>0</xdr:colOff>
      <xdr:row>14</xdr:row>
      <xdr:rowOff>0</xdr:rowOff>
    </xdr:from>
    <xdr:to>
      <xdr:col>0</xdr:col>
      <xdr:colOff>120015</xdr:colOff>
      <xdr:row>14</xdr:row>
      <xdr:rowOff>189230</xdr:rowOff>
    </xdr:to>
    <xdr:pic>
      <xdr:nvPicPr>
        <xdr:cNvPr id="357" name="图片 3334"/>
        <xdr:cNvPicPr>
          <a:picLocks noChangeAspect="true"/>
        </xdr:cNvPicPr>
      </xdr:nvPicPr>
      <xdr:blipFill>
        <a:blip r:embed="rId1"/>
        <a:stretch>
          <a:fillRect/>
        </a:stretch>
      </xdr:blipFill>
      <xdr:spPr>
        <a:xfrm>
          <a:off x="0" y="17395825"/>
          <a:ext cx="120015" cy="189230"/>
        </a:xfrm>
        <a:prstGeom prst="rect">
          <a:avLst/>
        </a:prstGeom>
        <a:noFill/>
        <a:ln w="9525">
          <a:noFill/>
        </a:ln>
      </xdr:spPr>
    </xdr:pic>
    <xdr:clientData/>
  </xdr:twoCellAnchor>
  <xdr:twoCellAnchor editAs="oneCell">
    <xdr:from>
      <xdr:col>2</xdr:col>
      <xdr:colOff>0</xdr:colOff>
      <xdr:row>14</xdr:row>
      <xdr:rowOff>0</xdr:rowOff>
    </xdr:from>
    <xdr:to>
      <xdr:col>2</xdr:col>
      <xdr:colOff>120650</xdr:colOff>
      <xdr:row>14</xdr:row>
      <xdr:rowOff>171450</xdr:rowOff>
    </xdr:to>
    <xdr:pic>
      <xdr:nvPicPr>
        <xdr:cNvPr id="360" name="图片 3335"/>
        <xdr:cNvPicPr>
          <a:picLocks noChangeAspect="true"/>
        </xdr:cNvPicPr>
      </xdr:nvPicPr>
      <xdr:blipFill>
        <a:blip r:embed="rId1"/>
        <a:stretch>
          <a:fillRect/>
        </a:stretch>
      </xdr:blipFill>
      <xdr:spPr>
        <a:xfrm>
          <a:off x="3453765" y="17395825"/>
          <a:ext cx="120650" cy="171450"/>
        </a:xfrm>
        <a:prstGeom prst="rect">
          <a:avLst/>
        </a:prstGeom>
        <a:noFill/>
        <a:ln w="9525">
          <a:noFill/>
        </a:ln>
      </xdr:spPr>
    </xdr:pic>
    <xdr:clientData/>
  </xdr:twoCellAnchor>
  <xdr:twoCellAnchor editAs="oneCell">
    <xdr:from>
      <xdr:col>7</xdr:col>
      <xdr:colOff>19050</xdr:colOff>
      <xdr:row>3</xdr:row>
      <xdr:rowOff>0</xdr:rowOff>
    </xdr:from>
    <xdr:to>
      <xdr:col>7</xdr:col>
      <xdr:colOff>38735</xdr:colOff>
      <xdr:row>3</xdr:row>
      <xdr:rowOff>191135</xdr:rowOff>
    </xdr:to>
    <xdr:pic>
      <xdr:nvPicPr>
        <xdr:cNvPr id="451" name="图片 3337"/>
        <xdr:cNvPicPr>
          <a:picLocks noChangeAspect="true"/>
        </xdr:cNvPicPr>
      </xdr:nvPicPr>
      <xdr:blipFill>
        <a:blip r:embed="rId2"/>
        <a:stretch>
          <a:fillRect/>
        </a:stretch>
      </xdr:blipFill>
      <xdr:spPr>
        <a:xfrm>
          <a:off x="13379450" y="2397125"/>
          <a:ext cx="19685" cy="191135"/>
        </a:xfrm>
        <a:prstGeom prst="rect">
          <a:avLst/>
        </a:prstGeom>
        <a:noFill/>
        <a:ln w="9525">
          <a:noFill/>
        </a:ln>
      </xdr:spPr>
    </xdr:pic>
    <xdr:clientData/>
  </xdr:twoCellAnchor>
  <xdr:twoCellAnchor editAs="oneCell">
    <xdr:from>
      <xdr:col>8</xdr:col>
      <xdr:colOff>133350</xdr:colOff>
      <xdr:row>3</xdr:row>
      <xdr:rowOff>0</xdr:rowOff>
    </xdr:from>
    <xdr:to>
      <xdr:col>8</xdr:col>
      <xdr:colOff>266700</xdr:colOff>
      <xdr:row>3</xdr:row>
      <xdr:rowOff>191135</xdr:rowOff>
    </xdr:to>
    <xdr:pic>
      <xdr:nvPicPr>
        <xdr:cNvPr id="452" name="图片 3335"/>
        <xdr:cNvPicPr>
          <a:picLocks noChangeAspect="true"/>
        </xdr:cNvPicPr>
      </xdr:nvPicPr>
      <xdr:blipFill>
        <a:blip r:embed="rId1" cstate="print"/>
        <a:stretch>
          <a:fillRect/>
        </a:stretch>
      </xdr:blipFill>
      <xdr:spPr>
        <a:xfrm>
          <a:off x="15494000" y="2397125"/>
          <a:ext cx="133350" cy="191135"/>
        </a:xfrm>
        <a:prstGeom prst="rect">
          <a:avLst/>
        </a:prstGeom>
        <a:noFill/>
        <a:ln w="9525">
          <a:noFill/>
        </a:ln>
      </xdr:spPr>
    </xdr:pic>
    <xdr:clientData/>
  </xdr:twoCellAnchor>
  <xdr:twoCellAnchor editAs="oneCell">
    <xdr:from>
      <xdr:col>11</xdr:col>
      <xdr:colOff>0</xdr:colOff>
      <xdr:row>3</xdr:row>
      <xdr:rowOff>0</xdr:rowOff>
    </xdr:from>
    <xdr:to>
      <xdr:col>11</xdr:col>
      <xdr:colOff>19050</xdr:colOff>
      <xdr:row>3</xdr:row>
      <xdr:rowOff>191135</xdr:rowOff>
    </xdr:to>
    <xdr:pic>
      <xdr:nvPicPr>
        <xdr:cNvPr id="453" name="图片 3336"/>
        <xdr:cNvPicPr>
          <a:picLocks noChangeAspect="true"/>
        </xdr:cNvPicPr>
      </xdr:nvPicPr>
      <xdr:blipFill>
        <a:blip r:embed="rId2"/>
        <a:stretch>
          <a:fillRect/>
        </a:stretch>
      </xdr:blipFill>
      <xdr:spPr>
        <a:xfrm>
          <a:off x="21076285" y="2397125"/>
          <a:ext cx="19050" cy="191135"/>
        </a:xfrm>
        <a:prstGeom prst="rect">
          <a:avLst/>
        </a:prstGeom>
        <a:noFill/>
        <a:ln w="9525">
          <a:noFill/>
        </a:ln>
      </xdr:spPr>
    </xdr:pic>
    <xdr:clientData/>
  </xdr:twoCellAnchor>
  <xdr:twoCellAnchor editAs="oneCell">
    <xdr:from>
      <xdr:col>11</xdr:col>
      <xdr:colOff>19050</xdr:colOff>
      <xdr:row>3</xdr:row>
      <xdr:rowOff>0</xdr:rowOff>
    </xdr:from>
    <xdr:to>
      <xdr:col>11</xdr:col>
      <xdr:colOff>38735</xdr:colOff>
      <xdr:row>3</xdr:row>
      <xdr:rowOff>191135</xdr:rowOff>
    </xdr:to>
    <xdr:pic>
      <xdr:nvPicPr>
        <xdr:cNvPr id="454" name="图片 3337"/>
        <xdr:cNvPicPr>
          <a:picLocks noChangeAspect="true"/>
        </xdr:cNvPicPr>
      </xdr:nvPicPr>
      <xdr:blipFill>
        <a:blip r:embed="rId2"/>
        <a:stretch>
          <a:fillRect/>
        </a:stretch>
      </xdr:blipFill>
      <xdr:spPr>
        <a:xfrm>
          <a:off x="21095335" y="2397125"/>
          <a:ext cx="19685" cy="191135"/>
        </a:xfrm>
        <a:prstGeom prst="rect">
          <a:avLst/>
        </a:prstGeom>
        <a:noFill/>
        <a:ln w="9525">
          <a:noFill/>
        </a:ln>
      </xdr:spPr>
    </xdr:pic>
    <xdr:clientData/>
  </xdr:twoCellAnchor>
  <xdr:twoCellAnchor editAs="oneCell">
    <xdr:from>
      <xdr:col>3</xdr:col>
      <xdr:colOff>133350</xdr:colOff>
      <xdr:row>3</xdr:row>
      <xdr:rowOff>0</xdr:rowOff>
    </xdr:from>
    <xdr:to>
      <xdr:col>3</xdr:col>
      <xdr:colOff>266700</xdr:colOff>
      <xdr:row>3</xdr:row>
      <xdr:rowOff>191135</xdr:rowOff>
    </xdr:to>
    <xdr:pic>
      <xdr:nvPicPr>
        <xdr:cNvPr id="455" name="图片 3335"/>
        <xdr:cNvPicPr>
          <a:picLocks noChangeAspect="true"/>
        </xdr:cNvPicPr>
      </xdr:nvPicPr>
      <xdr:blipFill>
        <a:blip r:embed="rId1" cstate="print"/>
        <a:stretch>
          <a:fillRect/>
        </a:stretch>
      </xdr:blipFill>
      <xdr:spPr>
        <a:xfrm>
          <a:off x="5206365" y="2397125"/>
          <a:ext cx="133350" cy="191135"/>
        </a:xfrm>
        <a:prstGeom prst="rect">
          <a:avLst/>
        </a:prstGeom>
        <a:noFill/>
        <a:ln w="9525">
          <a:noFill/>
        </a:ln>
      </xdr:spPr>
    </xdr:pic>
    <xdr:clientData/>
  </xdr:twoCellAnchor>
  <xdr:twoCellAnchor editAs="oneCell">
    <xdr:from>
      <xdr:col>20</xdr:col>
      <xdr:colOff>0</xdr:colOff>
      <xdr:row>6</xdr:row>
      <xdr:rowOff>0</xdr:rowOff>
    </xdr:from>
    <xdr:to>
      <xdr:col>20</xdr:col>
      <xdr:colOff>133350</xdr:colOff>
      <xdr:row>6</xdr:row>
      <xdr:rowOff>187325</xdr:rowOff>
    </xdr:to>
    <xdr:pic>
      <xdr:nvPicPr>
        <xdr:cNvPr id="1828" name="图片 3335"/>
        <xdr:cNvPicPr>
          <a:picLocks noChangeAspect="true"/>
        </xdr:cNvPicPr>
      </xdr:nvPicPr>
      <xdr:blipFill>
        <a:blip r:embed="rId1" cstate="print"/>
        <a:stretch>
          <a:fillRect/>
        </a:stretch>
      </xdr:blipFill>
      <xdr:spPr>
        <a:xfrm>
          <a:off x="37980620" y="5711825"/>
          <a:ext cx="133350" cy="187325"/>
        </a:xfrm>
        <a:prstGeom prst="rect">
          <a:avLst/>
        </a:prstGeom>
        <a:noFill/>
        <a:ln w="9525">
          <a:noFill/>
        </a:ln>
      </xdr:spPr>
    </xdr:pic>
    <xdr:clientData/>
  </xdr:twoCellAnchor>
  <xdr:twoCellAnchor editAs="oneCell">
    <xdr:from>
      <xdr:col>0</xdr:col>
      <xdr:colOff>0</xdr:colOff>
      <xdr:row>12</xdr:row>
      <xdr:rowOff>0</xdr:rowOff>
    </xdr:from>
    <xdr:to>
      <xdr:col>0</xdr:col>
      <xdr:colOff>19685</xdr:colOff>
      <xdr:row>12</xdr:row>
      <xdr:rowOff>191135</xdr:rowOff>
    </xdr:to>
    <xdr:pic>
      <xdr:nvPicPr>
        <xdr:cNvPr id="2527" name="图片 3337"/>
        <xdr:cNvPicPr>
          <a:picLocks noChangeAspect="true"/>
        </xdr:cNvPicPr>
      </xdr:nvPicPr>
      <xdr:blipFill>
        <a:blip r:embed="rId2"/>
        <a:stretch>
          <a:fillRect/>
        </a:stretch>
      </xdr:blipFill>
      <xdr:spPr>
        <a:xfrm>
          <a:off x="0" y="14474825"/>
          <a:ext cx="19685" cy="191135"/>
        </a:xfrm>
        <a:prstGeom prst="rect">
          <a:avLst/>
        </a:prstGeom>
        <a:noFill/>
        <a:ln w="9525">
          <a:noFill/>
        </a:ln>
      </xdr:spPr>
    </xdr:pic>
    <xdr:clientData/>
  </xdr:twoCellAnchor>
  <xdr:twoCellAnchor editAs="oneCell">
    <xdr:from>
      <xdr:col>0</xdr:col>
      <xdr:colOff>0</xdr:colOff>
      <xdr:row>12</xdr:row>
      <xdr:rowOff>0</xdr:rowOff>
    </xdr:from>
    <xdr:to>
      <xdr:col>0</xdr:col>
      <xdr:colOff>133350</xdr:colOff>
      <xdr:row>12</xdr:row>
      <xdr:rowOff>191135</xdr:rowOff>
    </xdr:to>
    <xdr:pic>
      <xdr:nvPicPr>
        <xdr:cNvPr id="2528" name="图片 3335"/>
        <xdr:cNvPicPr>
          <a:picLocks noChangeAspect="true"/>
        </xdr:cNvPicPr>
      </xdr:nvPicPr>
      <xdr:blipFill>
        <a:blip r:embed="rId1" cstate="print"/>
        <a:stretch>
          <a:fillRect/>
        </a:stretch>
      </xdr:blipFill>
      <xdr:spPr>
        <a:xfrm>
          <a:off x="0" y="14474825"/>
          <a:ext cx="133350" cy="191135"/>
        </a:xfrm>
        <a:prstGeom prst="rect">
          <a:avLst/>
        </a:prstGeom>
        <a:noFill/>
        <a:ln w="9525">
          <a:noFill/>
        </a:ln>
      </xdr:spPr>
    </xdr:pic>
    <xdr:clientData/>
  </xdr:twoCellAnchor>
  <xdr:twoCellAnchor editAs="oneCell">
    <xdr:from>
      <xdr:col>0</xdr:col>
      <xdr:colOff>0</xdr:colOff>
      <xdr:row>12</xdr:row>
      <xdr:rowOff>0</xdr:rowOff>
    </xdr:from>
    <xdr:to>
      <xdr:col>0</xdr:col>
      <xdr:colOff>19050</xdr:colOff>
      <xdr:row>12</xdr:row>
      <xdr:rowOff>191135</xdr:rowOff>
    </xdr:to>
    <xdr:pic>
      <xdr:nvPicPr>
        <xdr:cNvPr id="2529" name="图片 3336"/>
        <xdr:cNvPicPr>
          <a:picLocks noChangeAspect="true"/>
        </xdr:cNvPicPr>
      </xdr:nvPicPr>
      <xdr:blipFill>
        <a:blip r:embed="rId2"/>
        <a:stretch>
          <a:fillRect/>
        </a:stretch>
      </xdr:blipFill>
      <xdr:spPr>
        <a:xfrm>
          <a:off x="0" y="14474825"/>
          <a:ext cx="19050" cy="191135"/>
        </a:xfrm>
        <a:prstGeom prst="rect">
          <a:avLst/>
        </a:prstGeom>
        <a:noFill/>
        <a:ln w="9525">
          <a:noFill/>
        </a:ln>
      </xdr:spPr>
    </xdr:pic>
    <xdr:clientData/>
  </xdr:twoCellAnchor>
  <xdr:twoCellAnchor editAs="oneCell">
    <xdr:from>
      <xdr:col>1</xdr:col>
      <xdr:colOff>133350</xdr:colOff>
      <xdr:row>10</xdr:row>
      <xdr:rowOff>0</xdr:rowOff>
    </xdr:from>
    <xdr:to>
      <xdr:col>1</xdr:col>
      <xdr:colOff>266700</xdr:colOff>
      <xdr:row>10</xdr:row>
      <xdr:rowOff>191135</xdr:rowOff>
    </xdr:to>
    <xdr:pic>
      <xdr:nvPicPr>
        <xdr:cNvPr id="2531" name="图片 3335"/>
        <xdr:cNvPicPr>
          <a:picLocks noChangeAspect="true"/>
        </xdr:cNvPicPr>
      </xdr:nvPicPr>
      <xdr:blipFill>
        <a:blip r:embed="rId1" cstate="print"/>
        <a:stretch>
          <a:fillRect/>
        </a:stretch>
      </xdr:blipFill>
      <xdr:spPr>
        <a:xfrm>
          <a:off x="1729105" y="11553825"/>
          <a:ext cx="133350" cy="19113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191135</xdr:rowOff>
    </xdr:to>
    <xdr:pic>
      <xdr:nvPicPr>
        <xdr:cNvPr id="2728" name="图片 3335"/>
        <xdr:cNvPicPr>
          <a:picLocks noChangeAspect="true"/>
        </xdr:cNvPicPr>
      </xdr:nvPicPr>
      <xdr:blipFill>
        <a:blip r:embed="rId1" cstate="print"/>
        <a:stretch>
          <a:fillRect/>
        </a:stretch>
      </xdr:blipFill>
      <xdr:spPr>
        <a:xfrm>
          <a:off x="3587115" y="11553825"/>
          <a:ext cx="133350" cy="191135"/>
        </a:xfrm>
        <a:prstGeom prst="rect">
          <a:avLst/>
        </a:prstGeom>
        <a:noFill/>
        <a:ln w="9525">
          <a:noFill/>
        </a:ln>
      </xdr:spPr>
    </xdr:pic>
    <xdr:clientData/>
  </xdr:twoCellAnchor>
  <xdr:twoCellAnchor editAs="oneCell">
    <xdr:from>
      <xdr:col>0</xdr:col>
      <xdr:colOff>133350</xdr:colOff>
      <xdr:row>10</xdr:row>
      <xdr:rowOff>0</xdr:rowOff>
    </xdr:from>
    <xdr:to>
      <xdr:col>0</xdr:col>
      <xdr:colOff>266700</xdr:colOff>
      <xdr:row>10</xdr:row>
      <xdr:rowOff>191135</xdr:rowOff>
    </xdr:to>
    <xdr:pic>
      <xdr:nvPicPr>
        <xdr:cNvPr id="2729" name="图片 3335"/>
        <xdr:cNvPicPr>
          <a:picLocks noChangeAspect="true"/>
        </xdr:cNvPicPr>
      </xdr:nvPicPr>
      <xdr:blipFill>
        <a:blip r:embed="rId1" cstate="print"/>
        <a:stretch>
          <a:fillRect/>
        </a:stretch>
      </xdr:blipFill>
      <xdr:spPr>
        <a:xfrm>
          <a:off x="133350" y="11553825"/>
          <a:ext cx="133350" cy="191135"/>
        </a:xfrm>
        <a:prstGeom prst="rect">
          <a:avLst/>
        </a:prstGeom>
        <a:noFill/>
        <a:ln w="9525">
          <a:noFill/>
        </a:ln>
      </xdr:spPr>
    </xdr:pic>
    <xdr:clientData/>
  </xdr:twoCellAnchor>
  <xdr:twoCellAnchor editAs="oneCell">
    <xdr:from>
      <xdr:col>1</xdr:col>
      <xdr:colOff>133350</xdr:colOff>
      <xdr:row>10</xdr:row>
      <xdr:rowOff>0</xdr:rowOff>
    </xdr:from>
    <xdr:to>
      <xdr:col>1</xdr:col>
      <xdr:colOff>266700</xdr:colOff>
      <xdr:row>10</xdr:row>
      <xdr:rowOff>187325</xdr:rowOff>
    </xdr:to>
    <xdr:pic>
      <xdr:nvPicPr>
        <xdr:cNvPr id="2762" name="图片 3335"/>
        <xdr:cNvPicPr>
          <a:picLocks noChangeAspect="true"/>
        </xdr:cNvPicPr>
      </xdr:nvPicPr>
      <xdr:blipFill>
        <a:blip r:embed="rId1" cstate="print"/>
        <a:stretch>
          <a:fillRect/>
        </a:stretch>
      </xdr:blipFill>
      <xdr:spPr>
        <a:xfrm>
          <a:off x="1729105" y="11553825"/>
          <a:ext cx="133350" cy="187325"/>
        </a:xfrm>
        <a:prstGeom prst="rect">
          <a:avLst/>
        </a:prstGeom>
        <a:noFill/>
        <a:ln w="9525">
          <a:noFill/>
        </a:ln>
      </xdr:spPr>
    </xdr:pic>
    <xdr:clientData/>
  </xdr:twoCellAnchor>
  <xdr:twoCellAnchor editAs="oneCell">
    <xdr:from>
      <xdr:col>2</xdr:col>
      <xdr:colOff>133350</xdr:colOff>
      <xdr:row>10</xdr:row>
      <xdr:rowOff>0</xdr:rowOff>
    </xdr:from>
    <xdr:to>
      <xdr:col>2</xdr:col>
      <xdr:colOff>266700</xdr:colOff>
      <xdr:row>10</xdr:row>
      <xdr:rowOff>187325</xdr:rowOff>
    </xdr:to>
    <xdr:pic>
      <xdr:nvPicPr>
        <xdr:cNvPr id="2795" name="图片 3335"/>
        <xdr:cNvPicPr>
          <a:picLocks noChangeAspect="true"/>
        </xdr:cNvPicPr>
      </xdr:nvPicPr>
      <xdr:blipFill>
        <a:blip r:embed="rId1" cstate="print"/>
        <a:stretch>
          <a:fillRect/>
        </a:stretch>
      </xdr:blipFill>
      <xdr:spPr>
        <a:xfrm>
          <a:off x="3587115" y="11553825"/>
          <a:ext cx="133350" cy="187325"/>
        </a:xfrm>
        <a:prstGeom prst="rect">
          <a:avLst/>
        </a:prstGeom>
        <a:noFill/>
        <a:ln w="9525">
          <a:noFill/>
        </a:ln>
      </xdr:spPr>
    </xdr:pic>
    <xdr:clientData/>
  </xdr:twoCellAnchor>
  <xdr:twoCellAnchor editAs="oneCell">
    <xdr:from>
      <xdr:col>1</xdr:col>
      <xdr:colOff>133350</xdr:colOff>
      <xdr:row>10</xdr:row>
      <xdr:rowOff>0</xdr:rowOff>
    </xdr:from>
    <xdr:to>
      <xdr:col>1</xdr:col>
      <xdr:colOff>266700</xdr:colOff>
      <xdr:row>10</xdr:row>
      <xdr:rowOff>190500</xdr:rowOff>
    </xdr:to>
    <xdr:pic>
      <xdr:nvPicPr>
        <xdr:cNvPr id="2830" name="图片 3335"/>
        <xdr:cNvPicPr>
          <a:picLocks noChangeAspect="true"/>
        </xdr:cNvPicPr>
      </xdr:nvPicPr>
      <xdr:blipFill>
        <a:blip r:embed="rId1" cstate="print"/>
        <a:stretch>
          <a:fillRect/>
        </a:stretch>
      </xdr:blipFill>
      <xdr:spPr>
        <a:xfrm>
          <a:off x="1729105" y="11553825"/>
          <a:ext cx="133350" cy="1905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P30"/>
  <sheetViews>
    <sheetView tabSelected="1" zoomScale="60" zoomScaleNormal="60" workbookViewId="0">
      <pane ySplit="4" topLeftCell="A5" activePane="bottomLeft" state="frozen"/>
      <selection/>
      <selection pane="bottomLeft" activeCell="A1" sqref="A1:AA1"/>
    </sheetView>
  </sheetViews>
  <sheetFormatPr defaultColWidth="19.6333333333333" defaultRowHeight="21.75"/>
  <cols>
    <col min="1" max="1" width="8.74166666666667" style="79" customWidth="true"/>
    <col min="2" max="2" width="14.3833333333333" style="80" customWidth="true"/>
    <col min="3" max="3" width="15.95" style="80" customWidth="true"/>
    <col min="4" max="4" width="16.6666666666667" style="80" customWidth="true"/>
    <col min="5" max="5" width="140.616666666667" style="81" customWidth="true"/>
    <col min="6" max="6" width="14.7083333333333" style="82" customWidth="true"/>
    <col min="7" max="7" width="12.8166666666667" style="83" customWidth="true"/>
    <col min="8" max="8" width="15" style="83" customWidth="true"/>
    <col min="9" max="9" width="15.8" style="84" customWidth="true"/>
    <col min="10" max="10" width="15.3083333333333" style="84" customWidth="true"/>
    <col min="11" max="11" width="21.8666666666667" style="82" customWidth="true"/>
    <col min="12" max="12" width="20" style="85" customWidth="true"/>
    <col min="13" max="13" width="20.625" style="82" customWidth="true"/>
    <col min="14" max="14" width="18.75" style="86" customWidth="true"/>
    <col min="15" max="15" width="17.8083333333333" style="82" customWidth="true"/>
    <col min="16" max="17" width="16.875" style="82" customWidth="true"/>
    <col min="18" max="18" width="14.3833333333333" style="87" customWidth="true"/>
    <col min="19" max="19" width="15" style="87" customWidth="true"/>
    <col min="20" max="20" width="15.625" style="87" customWidth="true"/>
    <col min="21" max="21" width="15.3083333333333" style="87" customWidth="true"/>
    <col min="22" max="22" width="15.625" style="87" customWidth="true"/>
    <col min="23" max="23" width="17.5083333333333" style="87" customWidth="true"/>
    <col min="24" max="24" width="19.3833333333333" style="87" customWidth="true"/>
    <col min="25" max="25" width="15.95" style="87" customWidth="true"/>
    <col min="26" max="26" width="17.5083333333333" style="87" customWidth="true"/>
    <col min="27" max="27" width="22.775" style="82" customWidth="true"/>
    <col min="28" max="28" width="9.58333333333333" style="88" customWidth="true"/>
    <col min="29" max="35" width="19.6333333333333" style="88" customWidth="true"/>
    <col min="36" max="16384" width="19.6333333333333" style="68" customWidth="true"/>
  </cols>
  <sheetData>
    <row r="1" s="68" customFormat="true" ht="108" customHeight="true" spans="1:848">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155"/>
      <c r="AC1" s="155"/>
      <c r="AD1" s="155"/>
      <c r="AE1" s="155"/>
      <c r="AF1" s="155"/>
      <c r="AG1" s="155"/>
      <c r="AH1" s="155"/>
      <c r="AI1" s="88"/>
      <c r="AFP1" s="68" t="s">
        <v>1</v>
      </c>
    </row>
    <row r="2" s="69" customFormat="true" ht="52" customHeight="true" spans="1:35">
      <c r="A2" s="90" t="s">
        <v>2</v>
      </c>
      <c r="B2" s="91"/>
      <c r="C2" s="91"/>
      <c r="D2" s="91"/>
      <c r="E2" s="91"/>
      <c r="F2" s="111"/>
      <c r="G2" s="112"/>
      <c r="H2" s="112"/>
      <c r="I2" s="112"/>
      <c r="J2" s="112"/>
      <c r="K2" s="111"/>
      <c r="L2" s="111"/>
      <c r="M2" s="111"/>
      <c r="N2" s="144"/>
      <c r="O2" s="111"/>
      <c r="P2" s="111"/>
      <c r="Q2" s="111"/>
      <c r="R2" s="111"/>
      <c r="S2" s="111"/>
      <c r="T2" s="111"/>
      <c r="U2" s="111"/>
      <c r="V2" s="111"/>
      <c r="W2" s="111"/>
      <c r="X2" s="111"/>
      <c r="Y2" s="111"/>
      <c r="Z2" s="156" t="s">
        <v>3</v>
      </c>
      <c r="AA2" s="156"/>
      <c r="AB2" s="157"/>
      <c r="AC2" s="157"/>
      <c r="AD2" s="157"/>
      <c r="AE2" s="157"/>
      <c r="AF2" s="157"/>
      <c r="AG2" s="157"/>
      <c r="AH2" s="157"/>
      <c r="AI2" s="174"/>
    </row>
    <row r="3" s="70" customFormat="true" ht="69" customHeight="true" spans="1:35">
      <c r="A3" s="92" t="s">
        <v>4</v>
      </c>
      <c r="B3" s="93" t="s">
        <v>5</v>
      </c>
      <c r="C3" s="94" t="s">
        <v>6</v>
      </c>
      <c r="D3" s="93" t="s">
        <v>7</v>
      </c>
      <c r="E3" s="93" t="s">
        <v>8</v>
      </c>
      <c r="F3" s="113" t="s">
        <v>9</v>
      </c>
      <c r="G3" s="114" t="s">
        <v>10</v>
      </c>
      <c r="H3" s="114" t="s">
        <v>11</v>
      </c>
      <c r="I3" s="114" t="s">
        <v>12</v>
      </c>
      <c r="J3" s="135" t="s">
        <v>13</v>
      </c>
      <c r="K3" s="93" t="s">
        <v>14</v>
      </c>
      <c r="L3" s="93"/>
      <c r="M3" s="93" t="s">
        <v>15</v>
      </c>
      <c r="N3" s="145"/>
      <c r="O3" s="93"/>
      <c r="P3" s="93"/>
      <c r="Q3" s="93"/>
      <c r="R3" s="93"/>
      <c r="S3" s="93"/>
      <c r="T3" s="93"/>
      <c r="U3" s="93"/>
      <c r="V3" s="93" t="s">
        <v>16</v>
      </c>
      <c r="W3" s="93" t="s">
        <v>17</v>
      </c>
      <c r="X3" s="93" t="s">
        <v>18</v>
      </c>
      <c r="Y3" s="93" t="s">
        <v>19</v>
      </c>
      <c r="Z3" s="93"/>
      <c r="AA3" s="93" t="s">
        <v>20</v>
      </c>
      <c r="AB3" s="111" t="s">
        <v>21</v>
      </c>
      <c r="AC3" s="166" t="s">
        <v>22</v>
      </c>
      <c r="AD3" s="166" t="s">
        <v>23</v>
      </c>
      <c r="AE3" s="166" t="s">
        <v>24</v>
      </c>
      <c r="AF3" s="167" t="s">
        <v>25</v>
      </c>
      <c r="AG3" s="167" t="s">
        <v>26</v>
      </c>
      <c r="AH3" s="167" t="s">
        <v>27</v>
      </c>
      <c r="AI3" s="175"/>
    </row>
    <row r="4" s="70" customFormat="true" ht="189" customHeight="true" spans="1:35">
      <c r="A4" s="92"/>
      <c r="B4" s="93"/>
      <c r="C4" s="94"/>
      <c r="D4" s="93"/>
      <c r="E4" s="93"/>
      <c r="F4" s="115"/>
      <c r="G4" s="114"/>
      <c r="H4" s="114"/>
      <c r="I4" s="114"/>
      <c r="J4" s="136"/>
      <c r="K4" s="93" t="s">
        <v>28</v>
      </c>
      <c r="L4" s="93" t="s">
        <v>29</v>
      </c>
      <c r="M4" s="93" t="s">
        <v>30</v>
      </c>
      <c r="N4" s="145" t="s">
        <v>31</v>
      </c>
      <c r="O4" s="93" t="s">
        <v>32</v>
      </c>
      <c r="P4" s="93" t="s">
        <v>33</v>
      </c>
      <c r="Q4" s="93" t="s">
        <v>34</v>
      </c>
      <c r="R4" s="93" t="s">
        <v>35</v>
      </c>
      <c r="S4" s="93" t="s">
        <v>36</v>
      </c>
      <c r="T4" s="93" t="s">
        <v>37</v>
      </c>
      <c r="U4" s="93" t="s">
        <v>38</v>
      </c>
      <c r="V4" s="93"/>
      <c r="W4" s="93"/>
      <c r="X4" s="93"/>
      <c r="Y4" s="93" t="s">
        <v>39</v>
      </c>
      <c r="Z4" s="93" t="s">
        <v>40</v>
      </c>
      <c r="AA4" s="93"/>
      <c r="AB4" s="111"/>
      <c r="AC4" s="166"/>
      <c r="AD4" s="166"/>
      <c r="AE4" s="166"/>
      <c r="AF4" s="167"/>
      <c r="AG4" s="167"/>
      <c r="AH4" s="167"/>
      <c r="AI4" s="175"/>
    </row>
    <row r="5" s="71" customFormat="true" ht="60" customHeight="true" spans="1:35">
      <c r="A5" s="95" t="s">
        <v>41</v>
      </c>
      <c r="B5" s="21">
        <v>1</v>
      </c>
      <c r="C5" s="21">
        <v>2</v>
      </c>
      <c r="D5" s="21">
        <v>3</v>
      </c>
      <c r="E5" s="21">
        <v>4</v>
      </c>
      <c r="F5" s="21">
        <v>5</v>
      </c>
      <c r="G5" s="21">
        <v>6</v>
      </c>
      <c r="H5" s="21">
        <v>7</v>
      </c>
      <c r="I5" s="21">
        <v>8</v>
      </c>
      <c r="J5" s="21">
        <v>9</v>
      </c>
      <c r="K5" s="21">
        <v>10</v>
      </c>
      <c r="L5" s="21">
        <v>11</v>
      </c>
      <c r="M5" s="21">
        <v>12</v>
      </c>
      <c r="N5" s="145">
        <v>13</v>
      </c>
      <c r="O5" s="21">
        <v>14</v>
      </c>
      <c r="P5" s="21">
        <v>15</v>
      </c>
      <c r="Q5" s="21">
        <v>16</v>
      </c>
      <c r="R5" s="21">
        <v>17</v>
      </c>
      <c r="S5" s="21">
        <v>18</v>
      </c>
      <c r="T5" s="21">
        <v>19</v>
      </c>
      <c r="U5" s="21">
        <v>20</v>
      </c>
      <c r="V5" s="21">
        <v>21</v>
      </c>
      <c r="W5" s="21">
        <v>22</v>
      </c>
      <c r="X5" s="21">
        <v>23</v>
      </c>
      <c r="Y5" s="21">
        <v>24</v>
      </c>
      <c r="Z5" s="21">
        <v>25</v>
      </c>
      <c r="AA5" s="21">
        <v>26</v>
      </c>
      <c r="AB5" s="158"/>
      <c r="AC5" s="158"/>
      <c r="AD5" s="158"/>
      <c r="AE5" s="158"/>
      <c r="AF5" s="158"/>
      <c r="AG5" s="158"/>
      <c r="AH5" s="158"/>
      <c r="AI5" s="161"/>
    </row>
    <row r="6" s="71" customFormat="true" ht="279" customHeight="true" spans="1:34">
      <c r="A6" s="96" t="s">
        <v>42</v>
      </c>
      <c r="B6" s="97"/>
      <c r="C6" s="97"/>
      <c r="D6" s="97"/>
      <c r="E6" s="21">
        <f>E7+E14+E18+E20+E28</f>
        <v>18</v>
      </c>
      <c r="F6" s="21"/>
      <c r="G6" s="21"/>
      <c r="H6" s="21"/>
      <c r="I6" s="21"/>
      <c r="J6" s="21"/>
      <c r="K6" s="21"/>
      <c r="L6" s="21">
        <f>L7+L14+L18+L20+L28</f>
        <v>20842.75</v>
      </c>
      <c r="M6" s="21">
        <f>M7+M14+M18+M20+M28</f>
        <v>22811.1</v>
      </c>
      <c r="N6" s="21">
        <f>N7+N14+N18+N20+N28</f>
        <v>14864</v>
      </c>
      <c r="O6" s="21">
        <f>O7+O14+O18+O20</f>
        <v>4378</v>
      </c>
      <c r="P6" s="21">
        <f>P7+P14+P18+P20</f>
        <v>950.75</v>
      </c>
      <c r="Q6" s="21">
        <f>Q7+Q14+Q18+Q20</f>
        <v>650</v>
      </c>
      <c r="R6" s="21"/>
      <c r="S6" s="21"/>
      <c r="T6" s="21"/>
      <c r="U6" s="21"/>
      <c r="V6" s="21"/>
      <c r="W6" s="21"/>
      <c r="X6" s="21"/>
      <c r="Y6" s="21"/>
      <c r="Z6" s="21"/>
      <c r="AA6" s="21" t="s">
        <v>43</v>
      </c>
      <c r="AB6" s="159"/>
      <c r="AC6" s="159"/>
      <c r="AD6" s="159"/>
      <c r="AE6" s="159"/>
      <c r="AF6" s="159"/>
      <c r="AG6" s="159"/>
      <c r="AH6" s="159"/>
    </row>
    <row r="7" s="72" customFormat="true" ht="60" customHeight="true" spans="1:35">
      <c r="A7" s="98" t="s">
        <v>44</v>
      </c>
      <c r="B7" s="99"/>
      <c r="C7" s="99"/>
      <c r="D7" s="99"/>
      <c r="E7" s="116">
        <v>6</v>
      </c>
      <c r="F7" s="117">
        <v>6</v>
      </c>
      <c r="G7" s="118"/>
      <c r="H7" s="118"/>
      <c r="I7" s="118"/>
      <c r="J7" s="137"/>
      <c r="K7" s="116"/>
      <c r="L7" s="116">
        <f>L8+L9+L10+L11+L12+L13</f>
        <v>6725.98</v>
      </c>
      <c r="M7" s="116">
        <f>M8+M9+M10+M11+M12+M13</f>
        <v>8344.33</v>
      </c>
      <c r="N7" s="146">
        <f>N8+N9+N10+N11+N12+N13</f>
        <v>4693.86</v>
      </c>
      <c r="O7" s="116">
        <f>O8+O9+O10+O11+O12</f>
        <v>1531.05</v>
      </c>
      <c r="P7" s="116">
        <f>P8+P9+P10+P11+P12</f>
        <v>272.99</v>
      </c>
      <c r="Q7" s="116">
        <v>228.08</v>
      </c>
      <c r="R7" s="116"/>
      <c r="S7" s="116"/>
      <c r="T7" s="116"/>
      <c r="U7" s="116"/>
      <c r="V7" s="116"/>
      <c r="W7" s="116"/>
      <c r="X7" s="116"/>
      <c r="Y7" s="116"/>
      <c r="Z7" s="116"/>
      <c r="AA7" s="116"/>
      <c r="AB7" s="160"/>
      <c r="AC7" s="168"/>
      <c r="AD7" s="168"/>
      <c r="AE7" s="168"/>
      <c r="AF7" s="168"/>
      <c r="AG7" s="168"/>
      <c r="AH7" s="168"/>
      <c r="AI7" s="176"/>
    </row>
    <row r="8" s="71" customFormat="true" ht="369" customHeight="true" spans="1:41">
      <c r="A8" s="100">
        <v>1</v>
      </c>
      <c r="B8" s="101" t="s">
        <v>42</v>
      </c>
      <c r="C8" s="101" t="s">
        <v>45</v>
      </c>
      <c r="D8" s="101" t="s">
        <v>46</v>
      </c>
      <c r="E8" s="119" t="s">
        <v>47</v>
      </c>
      <c r="F8" s="101" t="s">
        <v>48</v>
      </c>
      <c r="G8" s="120" t="s">
        <v>49</v>
      </c>
      <c r="H8" s="101" t="s">
        <v>50</v>
      </c>
      <c r="I8" s="101" t="s">
        <v>51</v>
      </c>
      <c r="J8" s="101" t="s">
        <v>52</v>
      </c>
      <c r="K8" s="101" t="s">
        <v>53</v>
      </c>
      <c r="L8" s="101">
        <v>2807.55</v>
      </c>
      <c r="M8" s="101">
        <v>2807.55</v>
      </c>
      <c r="N8" s="147">
        <v>2232.6</v>
      </c>
      <c r="O8" s="101">
        <v>424.95</v>
      </c>
      <c r="P8" s="101">
        <v>82.24</v>
      </c>
      <c r="Q8" s="101">
        <v>67.76</v>
      </c>
      <c r="R8" s="21" t="s">
        <v>43</v>
      </c>
      <c r="S8" s="21" t="s">
        <v>43</v>
      </c>
      <c r="T8" s="21"/>
      <c r="U8" s="101"/>
      <c r="V8" s="101">
        <v>299.601</v>
      </c>
      <c r="W8" s="101">
        <v>94</v>
      </c>
      <c r="X8" s="101">
        <v>325</v>
      </c>
      <c r="Y8" s="101">
        <v>12</v>
      </c>
      <c r="Z8" s="101">
        <v>28</v>
      </c>
      <c r="AA8" s="101" t="s">
        <v>43</v>
      </c>
      <c r="AB8" s="158"/>
      <c r="AC8" s="158"/>
      <c r="AD8" s="158"/>
      <c r="AE8" s="158"/>
      <c r="AF8" s="158"/>
      <c r="AG8" s="158"/>
      <c r="AH8" s="158"/>
      <c r="AI8" s="161"/>
      <c r="AL8" s="183"/>
      <c r="AM8" s="21"/>
      <c r="AO8" s="182"/>
    </row>
    <row r="9" s="73" customFormat="true" ht="310" customHeight="true" spans="1:35">
      <c r="A9" s="100">
        <v>2</v>
      </c>
      <c r="B9" s="101" t="s">
        <v>42</v>
      </c>
      <c r="C9" s="101" t="s">
        <v>54</v>
      </c>
      <c r="D9" s="101" t="s">
        <v>55</v>
      </c>
      <c r="E9" s="119" t="s">
        <v>56</v>
      </c>
      <c r="F9" s="101" t="s">
        <v>48</v>
      </c>
      <c r="G9" s="120" t="s">
        <v>49</v>
      </c>
      <c r="H9" s="101" t="s">
        <v>57</v>
      </c>
      <c r="I9" s="101" t="s">
        <v>51</v>
      </c>
      <c r="J9" s="101" t="s">
        <v>52</v>
      </c>
      <c r="K9" s="101" t="s">
        <v>58</v>
      </c>
      <c r="L9" s="101">
        <f>N9+O9+P9</f>
        <v>2347.63</v>
      </c>
      <c r="M9" s="101">
        <v>3035.98</v>
      </c>
      <c r="N9" s="147">
        <v>1490.78</v>
      </c>
      <c r="O9" s="97">
        <v>756.1</v>
      </c>
      <c r="P9" s="97">
        <v>100.75</v>
      </c>
      <c r="Q9" s="97"/>
      <c r="R9" s="97"/>
      <c r="S9" s="97"/>
      <c r="T9" s="97"/>
      <c r="U9" s="97">
        <v>688.35</v>
      </c>
      <c r="V9" s="101">
        <v>149.05</v>
      </c>
      <c r="W9" s="97">
        <v>38</v>
      </c>
      <c r="X9" s="97">
        <v>115</v>
      </c>
      <c r="Y9" s="97">
        <v>4</v>
      </c>
      <c r="Z9" s="97">
        <v>11</v>
      </c>
      <c r="AA9" s="101" t="s">
        <v>59</v>
      </c>
      <c r="AB9" s="158"/>
      <c r="AC9" s="169"/>
      <c r="AD9" s="169"/>
      <c r="AE9" s="169"/>
      <c r="AF9" s="169"/>
      <c r="AG9" s="169"/>
      <c r="AH9" s="169"/>
      <c r="AI9" s="177"/>
    </row>
    <row r="10" s="73" customFormat="true" ht="189" customHeight="true" spans="1:35">
      <c r="A10" s="100">
        <v>3</v>
      </c>
      <c r="B10" s="101" t="s">
        <v>42</v>
      </c>
      <c r="C10" s="101" t="s">
        <v>60</v>
      </c>
      <c r="D10" s="101" t="s">
        <v>61</v>
      </c>
      <c r="E10" s="119" t="s">
        <v>62</v>
      </c>
      <c r="F10" s="101" t="s">
        <v>48</v>
      </c>
      <c r="G10" s="120" t="s">
        <v>49</v>
      </c>
      <c r="H10" s="101" t="s">
        <v>50</v>
      </c>
      <c r="I10" s="101" t="s">
        <v>51</v>
      </c>
      <c r="J10" s="101" t="s">
        <v>52</v>
      </c>
      <c r="K10" s="101" t="s">
        <v>63</v>
      </c>
      <c r="L10" s="101">
        <v>583</v>
      </c>
      <c r="M10" s="101">
        <v>583</v>
      </c>
      <c r="N10" s="147">
        <f>L10*0.6</f>
        <v>349.8</v>
      </c>
      <c r="O10" s="97">
        <v>100</v>
      </c>
      <c r="P10" s="97">
        <v>20</v>
      </c>
      <c r="Q10" s="97">
        <f>L10-N10-O10-P10</f>
        <v>113.2</v>
      </c>
      <c r="R10" s="97"/>
      <c r="S10" s="97"/>
      <c r="T10" s="97"/>
      <c r="U10" s="97"/>
      <c r="V10" s="101">
        <v>29.15</v>
      </c>
      <c r="W10" s="101">
        <v>461</v>
      </c>
      <c r="X10" s="101">
        <v>1725</v>
      </c>
      <c r="Y10" s="97">
        <v>0</v>
      </c>
      <c r="Z10" s="97">
        <v>0</v>
      </c>
      <c r="AA10" s="97"/>
      <c r="AB10" s="158"/>
      <c r="AC10" s="169"/>
      <c r="AD10" s="169"/>
      <c r="AE10" s="169"/>
      <c r="AF10" s="169"/>
      <c r="AG10" s="169"/>
      <c r="AH10" s="169"/>
      <c r="AI10" s="177"/>
    </row>
    <row r="11" s="73" customFormat="true" ht="221" customHeight="true" spans="1:35">
      <c r="A11" s="100">
        <v>4</v>
      </c>
      <c r="B11" s="101" t="s">
        <v>42</v>
      </c>
      <c r="C11" s="101" t="s">
        <v>64</v>
      </c>
      <c r="D11" s="101" t="s">
        <v>65</v>
      </c>
      <c r="E11" s="119" t="s">
        <v>66</v>
      </c>
      <c r="F11" s="101" t="s">
        <v>48</v>
      </c>
      <c r="G11" s="120" t="s">
        <v>49</v>
      </c>
      <c r="H11" s="101" t="s">
        <v>50</v>
      </c>
      <c r="I11" s="101" t="s">
        <v>51</v>
      </c>
      <c r="J11" s="101" t="s">
        <v>52</v>
      </c>
      <c r="K11" s="101" t="s">
        <v>67</v>
      </c>
      <c r="L11" s="101">
        <v>574</v>
      </c>
      <c r="M11" s="101">
        <v>574</v>
      </c>
      <c r="N11" s="147">
        <f>L11*0.6</f>
        <v>344.4</v>
      </c>
      <c r="O11" s="97">
        <v>160</v>
      </c>
      <c r="P11" s="97">
        <v>40</v>
      </c>
      <c r="Q11" s="97">
        <v>29.6</v>
      </c>
      <c r="R11" s="97"/>
      <c r="S11" s="97"/>
      <c r="T11" s="97"/>
      <c r="U11" s="97"/>
      <c r="V11" s="101">
        <v>28.7</v>
      </c>
      <c r="W11" s="97">
        <v>76</v>
      </c>
      <c r="X11" s="97">
        <v>223</v>
      </c>
      <c r="Y11" s="97">
        <v>0</v>
      </c>
      <c r="Z11" s="97">
        <v>0</v>
      </c>
      <c r="AA11" s="97"/>
      <c r="AB11" s="158"/>
      <c r="AC11" s="169"/>
      <c r="AD11" s="169"/>
      <c r="AE11" s="169"/>
      <c r="AF11" s="169"/>
      <c r="AG11" s="169"/>
      <c r="AH11" s="169"/>
      <c r="AI11" s="177"/>
    </row>
    <row r="12" s="73" customFormat="true" ht="309" customHeight="true" spans="1:35">
      <c r="A12" s="100">
        <v>5</v>
      </c>
      <c r="B12" s="101" t="s">
        <v>42</v>
      </c>
      <c r="C12" s="101" t="s">
        <v>68</v>
      </c>
      <c r="D12" s="101" t="s">
        <v>69</v>
      </c>
      <c r="E12" s="119" t="s">
        <v>70</v>
      </c>
      <c r="F12" s="101" t="s">
        <v>48</v>
      </c>
      <c r="G12" s="120" t="s">
        <v>71</v>
      </c>
      <c r="H12" s="101" t="s">
        <v>50</v>
      </c>
      <c r="I12" s="101" t="s">
        <v>51</v>
      </c>
      <c r="J12" s="101" t="s">
        <v>52</v>
      </c>
      <c r="K12" s="101" t="s">
        <v>72</v>
      </c>
      <c r="L12" s="101">
        <v>343.8</v>
      </c>
      <c r="M12" s="101">
        <v>343.8</v>
      </c>
      <c r="N12" s="147">
        <f>L12*0.6</f>
        <v>206.28</v>
      </c>
      <c r="O12" s="97">
        <v>90</v>
      </c>
      <c r="P12" s="97">
        <v>30</v>
      </c>
      <c r="Q12" s="97">
        <v>17.52</v>
      </c>
      <c r="R12" s="97"/>
      <c r="S12" s="97"/>
      <c r="T12" s="97"/>
      <c r="U12" s="97"/>
      <c r="V12" s="101">
        <v>27.504</v>
      </c>
      <c r="W12" s="97">
        <v>81</v>
      </c>
      <c r="X12" s="97">
        <v>278</v>
      </c>
      <c r="Y12" s="97">
        <v>10</v>
      </c>
      <c r="Z12" s="97">
        <v>29</v>
      </c>
      <c r="AA12" s="97"/>
      <c r="AB12" s="158"/>
      <c r="AC12" s="169"/>
      <c r="AD12" s="169"/>
      <c r="AE12" s="169"/>
      <c r="AF12" s="169"/>
      <c r="AG12" s="169"/>
      <c r="AH12" s="169"/>
      <c r="AI12" s="177"/>
    </row>
    <row r="13" s="74" customFormat="true" ht="168" customHeight="true" spans="1:255">
      <c r="A13" s="100">
        <v>6</v>
      </c>
      <c r="B13" s="100" t="s">
        <v>42</v>
      </c>
      <c r="C13" s="100" t="s">
        <v>73</v>
      </c>
      <c r="D13" s="100" t="s">
        <v>74</v>
      </c>
      <c r="E13" s="121" t="s">
        <v>75</v>
      </c>
      <c r="F13" s="100" t="s">
        <v>48</v>
      </c>
      <c r="G13" s="100" t="s">
        <v>76</v>
      </c>
      <c r="H13" s="100" t="s">
        <v>77</v>
      </c>
      <c r="I13" s="101" t="s">
        <v>51</v>
      </c>
      <c r="J13" s="101" t="s">
        <v>52</v>
      </c>
      <c r="K13" s="100" t="s">
        <v>78</v>
      </c>
      <c r="L13" s="101">
        <v>70</v>
      </c>
      <c r="M13" s="100" t="s">
        <v>79</v>
      </c>
      <c r="N13" s="100" t="s">
        <v>80</v>
      </c>
      <c r="O13" s="100"/>
      <c r="P13" s="100"/>
      <c r="Q13" s="100"/>
      <c r="R13" s="100"/>
      <c r="S13" s="100"/>
      <c r="T13" s="100"/>
      <c r="U13" s="100" t="s">
        <v>81</v>
      </c>
      <c r="V13" s="100"/>
      <c r="W13" s="100" t="s">
        <v>82</v>
      </c>
      <c r="X13" s="100" t="s">
        <v>83</v>
      </c>
      <c r="Y13" s="100" t="s">
        <v>84</v>
      </c>
      <c r="Z13" s="100" t="s">
        <v>85</v>
      </c>
      <c r="AA13" s="100"/>
      <c r="AB13" s="161"/>
      <c r="AC13" s="161"/>
      <c r="AD13" s="161"/>
      <c r="AE13" s="161"/>
      <c r="AF13" s="161"/>
      <c r="AG13" s="161"/>
      <c r="AH13" s="161"/>
      <c r="AI13" s="16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row>
    <row r="14" s="75" customFormat="true" ht="60" customHeight="true" spans="1:35">
      <c r="A14" s="102" t="s">
        <v>86</v>
      </c>
      <c r="B14" s="103"/>
      <c r="C14" s="103"/>
      <c r="D14" s="103"/>
      <c r="E14" s="122">
        <v>3</v>
      </c>
      <c r="F14" s="123">
        <v>3</v>
      </c>
      <c r="G14" s="124"/>
      <c r="H14" s="124"/>
      <c r="I14" s="124"/>
      <c r="J14" s="138"/>
      <c r="K14" s="122"/>
      <c r="L14" s="122">
        <f>L15+L16+L17</f>
        <v>5560.92</v>
      </c>
      <c r="M14" s="122">
        <v>5910.92</v>
      </c>
      <c r="N14" s="148">
        <f>N15+N16</f>
        <v>4226.34</v>
      </c>
      <c r="O14" s="122">
        <f>O15+O16</f>
        <v>882.97</v>
      </c>
      <c r="P14" s="122">
        <f>P15+P16+P17</f>
        <v>265.66</v>
      </c>
      <c r="Q14" s="122">
        <f>Q15+Q16</f>
        <v>185.95</v>
      </c>
      <c r="R14" s="122"/>
      <c r="S14" s="122"/>
      <c r="T14" s="122"/>
      <c r="U14" s="122"/>
      <c r="V14" s="122"/>
      <c r="W14" s="122"/>
      <c r="X14" s="122"/>
      <c r="Y14" s="122"/>
      <c r="Z14" s="122"/>
      <c r="AA14" s="122"/>
      <c r="AB14" s="162"/>
      <c r="AC14" s="170"/>
      <c r="AD14" s="170"/>
      <c r="AE14" s="170"/>
      <c r="AF14" s="170"/>
      <c r="AG14" s="170"/>
      <c r="AH14" s="170"/>
      <c r="AI14" s="178"/>
    </row>
    <row r="15" s="71" customFormat="true" ht="331" customHeight="true" spans="1:35">
      <c r="A15" s="100">
        <v>1</v>
      </c>
      <c r="B15" s="101" t="s">
        <v>42</v>
      </c>
      <c r="C15" s="101" t="s">
        <v>87</v>
      </c>
      <c r="D15" s="101" t="s">
        <v>88</v>
      </c>
      <c r="E15" s="119" t="s">
        <v>89</v>
      </c>
      <c r="F15" s="101" t="s">
        <v>48</v>
      </c>
      <c r="G15" s="101" t="s">
        <v>90</v>
      </c>
      <c r="H15" s="101" t="s">
        <v>91</v>
      </c>
      <c r="I15" s="101" t="s">
        <v>51</v>
      </c>
      <c r="J15" s="101" t="s">
        <v>52</v>
      </c>
      <c r="K15" s="101" t="s">
        <v>92</v>
      </c>
      <c r="L15" s="101">
        <v>2698</v>
      </c>
      <c r="M15" s="101">
        <v>2698</v>
      </c>
      <c r="N15" s="147">
        <v>2030.22</v>
      </c>
      <c r="O15" s="101">
        <v>472.94</v>
      </c>
      <c r="P15" s="149">
        <v>46.16</v>
      </c>
      <c r="Q15" s="101">
        <v>148.68</v>
      </c>
      <c r="R15" s="101"/>
      <c r="S15" s="101"/>
      <c r="T15" s="101"/>
      <c r="U15" s="101"/>
      <c r="V15" s="101">
        <v>80.94</v>
      </c>
      <c r="W15" s="101">
        <v>372</v>
      </c>
      <c r="X15" s="101">
        <v>1730</v>
      </c>
      <c r="Y15" s="101">
        <v>167</v>
      </c>
      <c r="Z15" s="101">
        <v>462</v>
      </c>
      <c r="AA15" s="101"/>
      <c r="AB15" s="158"/>
      <c r="AC15" s="158"/>
      <c r="AD15" s="158"/>
      <c r="AE15" s="158"/>
      <c r="AF15" s="158"/>
      <c r="AG15" s="158"/>
      <c r="AH15" s="158"/>
      <c r="AI15" s="161"/>
    </row>
    <row r="16" s="71" customFormat="true" ht="305" customHeight="true" spans="1:35">
      <c r="A16" s="100">
        <v>2</v>
      </c>
      <c r="B16" s="101" t="s">
        <v>42</v>
      </c>
      <c r="C16" s="101" t="s">
        <v>93</v>
      </c>
      <c r="D16" s="101" t="s">
        <v>61</v>
      </c>
      <c r="E16" s="125" t="s">
        <v>94</v>
      </c>
      <c r="F16" s="101" t="s">
        <v>48</v>
      </c>
      <c r="G16" s="101" t="s">
        <v>90</v>
      </c>
      <c r="H16" s="101" t="s">
        <v>91</v>
      </c>
      <c r="I16" s="101" t="s">
        <v>51</v>
      </c>
      <c r="J16" s="101" t="s">
        <v>52</v>
      </c>
      <c r="K16" s="101" t="s">
        <v>95</v>
      </c>
      <c r="L16" s="101">
        <f>N16+O16+P16+Q16</f>
        <v>2662.92</v>
      </c>
      <c r="M16" s="101">
        <v>2662.92</v>
      </c>
      <c r="N16" s="147">
        <v>2196.12</v>
      </c>
      <c r="O16" s="101">
        <v>410.03</v>
      </c>
      <c r="P16" s="101">
        <v>19.5</v>
      </c>
      <c r="Q16" s="101">
        <v>37.27</v>
      </c>
      <c r="R16" s="101"/>
      <c r="S16" s="101"/>
      <c r="T16" s="101"/>
      <c r="U16" s="101"/>
      <c r="V16" s="101">
        <v>79.88</v>
      </c>
      <c r="W16" s="101">
        <v>461</v>
      </c>
      <c r="X16" s="101">
        <v>1725</v>
      </c>
      <c r="Y16" s="101">
        <v>0</v>
      </c>
      <c r="Z16" s="101">
        <v>0</v>
      </c>
      <c r="AA16" s="101" t="s">
        <v>96</v>
      </c>
      <c r="AB16" s="158"/>
      <c r="AC16" s="158"/>
      <c r="AD16" s="158"/>
      <c r="AE16" s="158"/>
      <c r="AF16" s="158"/>
      <c r="AG16" s="158"/>
      <c r="AH16" s="158"/>
      <c r="AI16" s="161"/>
    </row>
    <row r="17" s="71" customFormat="true" ht="320" customHeight="true" spans="1:35">
      <c r="A17" s="100">
        <v>3</v>
      </c>
      <c r="B17" s="101" t="s">
        <v>42</v>
      </c>
      <c r="C17" s="101" t="s">
        <v>97</v>
      </c>
      <c r="D17" s="101" t="s">
        <v>98</v>
      </c>
      <c r="E17" s="119" t="s">
        <v>99</v>
      </c>
      <c r="F17" s="101" t="s">
        <v>48</v>
      </c>
      <c r="G17" s="101" t="s">
        <v>100</v>
      </c>
      <c r="H17" s="101" t="s">
        <v>50</v>
      </c>
      <c r="I17" s="101" t="s">
        <v>51</v>
      </c>
      <c r="J17" s="101" t="s">
        <v>52</v>
      </c>
      <c r="K17" s="101" t="s">
        <v>101</v>
      </c>
      <c r="L17" s="101">
        <v>200</v>
      </c>
      <c r="M17" s="101">
        <v>550</v>
      </c>
      <c r="N17" s="147" t="s">
        <v>43</v>
      </c>
      <c r="O17" s="101"/>
      <c r="P17" s="101">
        <v>200</v>
      </c>
      <c r="Q17" s="101"/>
      <c r="R17" s="101"/>
      <c r="S17" s="101"/>
      <c r="T17" s="101"/>
      <c r="U17" s="101" t="s">
        <v>102</v>
      </c>
      <c r="V17" s="101">
        <v>160</v>
      </c>
      <c r="W17" s="101">
        <v>104</v>
      </c>
      <c r="X17" s="101">
        <v>224</v>
      </c>
      <c r="Y17" s="101">
        <v>23</v>
      </c>
      <c r="Z17" s="101">
        <v>56</v>
      </c>
      <c r="AA17" s="101"/>
      <c r="AB17" s="158"/>
      <c r="AC17" s="158"/>
      <c r="AD17" s="158"/>
      <c r="AE17" s="158"/>
      <c r="AF17" s="158"/>
      <c r="AG17" s="158"/>
      <c r="AH17" s="158"/>
      <c r="AI17" s="161"/>
    </row>
    <row r="18" s="76" customFormat="true" ht="60" customHeight="true" spans="1:35">
      <c r="A18" s="104" t="s">
        <v>103</v>
      </c>
      <c r="B18" s="105"/>
      <c r="C18" s="105"/>
      <c r="D18" s="105"/>
      <c r="E18" s="126">
        <v>1</v>
      </c>
      <c r="F18" s="127">
        <v>1</v>
      </c>
      <c r="G18" s="128"/>
      <c r="H18" s="128"/>
      <c r="I18" s="128"/>
      <c r="J18" s="139"/>
      <c r="K18" s="126"/>
      <c r="L18" s="126">
        <f>SUM(L19)</f>
        <v>745.61</v>
      </c>
      <c r="M18" s="126">
        <f>SUM(M19)</f>
        <v>745.61</v>
      </c>
      <c r="N18" s="150">
        <v>200</v>
      </c>
      <c r="O18" s="151">
        <v>451.95</v>
      </c>
      <c r="P18" s="150">
        <v>59.05</v>
      </c>
      <c r="Q18" s="126">
        <v>34.61</v>
      </c>
      <c r="R18" s="126"/>
      <c r="S18" s="126"/>
      <c r="T18" s="126"/>
      <c r="U18" s="126"/>
      <c r="V18" s="126"/>
      <c r="W18" s="126"/>
      <c r="X18" s="126"/>
      <c r="Y18" s="126"/>
      <c r="Z18" s="126"/>
      <c r="AA18" s="126"/>
      <c r="AB18" s="163"/>
      <c r="AC18" s="171"/>
      <c r="AD18" s="171"/>
      <c r="AE18" s="171"/>
      <c r="AF18" s="171"/>
      <c r="AG18" s="171"/>
      <c r="AH18" s="171"/>
      <c r="AI18" s="179"/>
    </row>
    <row r="19" s="73" customFormat="true" ht="219" customHeight="true" spans="1:35">
      <c r="A19" s="100">
        <v>1</v>
      </c>
      <c r="B19" s="101" t="s">
        <v>42</v>
      </c>
      <c r="C19" s="101" t="s">
        <v>104</v>
      </c>
      <c r="D19" s="101" t="s">
        <v>61</v>
      </c>
      <c r="E19" s="119" t="s">
        <v>105</v>
      </c>
      <c r="F19" s="101" t="s">
        <v>48</v>
      </c>
      <c r="G19" s="120" t="s">
        <v>49</v>
      </c>
      <c r="H19" s="101" t="s">
        <v>50</v>
      </c>
      <c r="I19" s="101" t="s">
        <v>51</v>
      </c>
      <c r="J19" s="101" t="s">
        <v>52</v>
      </c>
      <c r="K19" s="101" t="s">
        <v>106</v>
      </c>
      <c r="L19" s="101">
        <v>745.61</v>
      </c>
      <c r="M19" s="101">
        <v>745.61</v>
      </c>
      <c r="N19" s="147">
        <v>200</v>
      </c>
      <c r="O19" s="101">
        <v>451.95</v>
      </c>
      <c r="P19" s="101">
        <v>59.05</v>
      </c>
      <c r="Q19" s="101">
        <v>34.61</v>
      </c>
      <c r="R19" s="101"/>
      <c r="S19" s="101"/>
      <c r="T19" s="101"/>
      <c r="U19" s="101"/>
      <c r="V19" s="101">
        <v>22.36</v>
      </c>
      <c r="W19" s="101">
        <v>461</v>
      </c>
      <c r="X19" s="101">
        <v>1725</v>
      </c>
      <c r="Y19" s="97">
        <v>0</v>
      </c>
      <c r="Z19" s="97">
        <v>0</v>
      </c>
      <c r="AA19" s="97"/>
      <c r="AB19" s="158"/>
      <c r="AC19" s="169"/>
      <c r="AD19" s="169"/>
      <c r="AE19" s="169"/>
      <c r="AF19" s="169"/>
      <c r="AG19" s="169"/>
      <c r="AH19" s="169"/>
      <c r="AI19" s="177"/>
    </row>
    <row r="20" s="77" customFormat="true" ht="60" customHeight="true" spans="1:35">
      <c r="A20" s="106" t="s">
        <v>107</v>
      </c>
      <c r="B20" s="107"/>
      <c r="C20" s="107"/>
      <c r="D20" s="107"/>
      <c r="E20" s="129">
        <v>7</v>
      </c>
      <c r="F20" s="130">
        <v>7</v>
      </c>
      <c r="G20" s="131"/>
      <c r="H20" s="131"/>
      <c r="I20" s="131"/>
      <c r="J20" s="140"/>
      <c r="K20" s="141"/>
      <c r="L20" s="141">
        <f>L21+L22+L23+L24+L25+L26+L27</f>
        <v>7774.54</v>
      </c>
      <c r="M20" s="141">
        <v>7774.54</v>
      </c>
      <c r="N20" s="152">
        <f>N21+N22+N23+N24+N25+N26+N27</f>
        <v>5708.1</v>
      </c>
      <c r="O20" s="141">
        <f>O21+O22+O23+O24+O25+O26+O27</f>
        <v>1512.03</v>
      </c>
      <c r="P20" s="141">
        <v>353.05</v>
      </c>
      <c r="Q20" s="141">
        <v>201.36</v>
      </c>
      <c r="R20" s="141"/>
      <c r="S20" s="141"/>
      <c r="T20" s="141"/>
      <c r="U20" s="141"/>
      <c r="V20" s="141"/>
      <c r="W20" s="141"/>
      <c r="X20" s="141"/>
      <c r="Y20" s="141"/>
      <c r="Z20" s="141"/>
      <c r="AA20" s="129"/>
      <c r="AB20" s="164"/>
      <c r="AC20" s="172"/>
      <c r="AD20" s="172"/>
      <c r="AE20" s="172"/>
      <c r="AF20" s="172"/>
      <c r="AG20" s="172"/>
      <c r="AH20" s="172"/>
      <c r="AI20" s="180"/>
    </row>
    <row r="21" s="71" customFormat="true" ht="249" customHeight="true" spans="1:35">
      <c r="A21" s="100">
        <v>1</v>
      </c>
      <c r="B21" s="101" t="s">
        <v>42</v>
      </c>
      <c r="C21" s="101" t="s">
        <v>108</v>
      </c>
      <c r="D21" s="101" t="s">
        <v>109</v>
      </c>
      <c r="E21" s="119" t="s">
        <v>110</v>
      </c>
      <c r="F21" s="101" t="s">
        <v>48</v>
      </c>
      <c r="G21" s="101" t="s">
        <v>49</v>
      </c>
      <c r="H21" s="101" t="s">
        <v>50</v>
      </c>
      <c r="I21" s="101" t="s">
        <v>51</v>
      </c>
      <c r="J21" s="101" t="s">
        <v>52</v>
      </c>
      <c r="K21" s="101" t="s">
        <v>111</v>
      </c>
      <c r="L21" s="101">
        <v>1949.44</v>
      </c>
      <c r="M21" s="101">
        <v>1949.44</v>
      </c>
      <c r="N21" s="147">
        <v>1600</v>
      </c>
      <c r="O21" s="101">
        <v>289.45</v>
      </c>
      <c r="P21" s="101">
        <v>22.34</v>
      </c>
      <c r="Q21" s="101">
        <v>37.65</v>
      </c>
      <c r="R21" s="101"/>
      <c r="S21" s="101"/>
      <c r="T21" s="101"/>
      <c r="U21" s="101"/>
      <c r="V21" s="101">
        <v>58.48</v>
      </c>
      <c r="W21" s="101">
        <v>270</v>
      </c>
      <c r="X21" s="101">
        <v>930</v>
      </c>
      <c r="Y21" s="101">
        <v>89</v>
      </c>
      <c r="Z21" s="101">
        <v>286</v>
      </c>
      <c r="AA21" s="101"/>
      <c r="AB21" s="158"/>
      <c r="AC21" s="158"/>
      <c r="AD21" s="158"/>
      <c r="AE21" s="158"/>
      <c r="AF21" s="158"/>
      <c r="AG21" s="158"/>
      <c r="AH21" s="158"/>
      <c r="AI21" s="161"/>
    </row>
    <row r="22" s="73" customFormat="true" ht="215" customHeight="true" spans="1:35">
      <c r="A22" s="100">
        <v>2</v>
      </c>
      <c r="B22" s="101" t="s">
        <v>42</v>
      </c>
      <c r="C22" s="101" t="s">
        <v>112</v>
      </c>
      <c r="D22" s="101" t="s">
        <v>88</v>
      </c>
      <c r="E22" s="119" t="s">
        <v>113</v>
      </c>
      <c r="F22" s="101" t="s">
        <v>48</v>
      </c>
      <c r="G22" s="120" t="s">
        <v>49</v>
      </c>
      <c r="H22" s="101" t="s">
        <v>50</v>
      </c>
      <c r="I22" s="101" t="s">
        <v>51</v>
      </c>
      <c r="J22" s="101" t="s">
        <v>52</v>
      </c>
      <c r="K22" s="101" t="s">
        <v>114</v>
      </c>
      <c r="L22" s="101">
        <v>993.95</v>
      </c>
      <c r="M22" s="101">
        <v>993.95</v>
      </c>
      <c r="N22" s="147">
        <v>718.3</v>
      </c>
      <c r="O22" s="101">
        <v>194.62</v>
      </c>
      <c r="P22" s="101">
        <v>55.04</v>
      </c>
      <c r="Q22" s="101">
        <v>25.99</v>
      </c>
      <c r="R22" s="101"/>
      <c r="S22" s="101"/>
      <c r="T22" s="101"/>
      <c r="U22" s="101"/>
      <c r="V22" s="101">
        <v>29.9</v>
      </c>
      <c r="W22" s="97">
        <v>516</v>
      </c>
      <c r="X22" s="97">
        <v>1489</v>
      </c>
      <c r="Y22" s="97">
        <v>20</v>
      </c>
      <c r="Z22" s="97">
        <v>51</v>
      </c>
      <c r="AA22" s="97"/>
      <c r="AB22" s="158"/>
      <c r="AC22" s="169"/>
      <c r="AD22" s="169"/>
      <c r="AE22" s="169"/>
      <c r="AF22" s="169"/>
      <c r="AG22" s="169"/>
      <c r="AH22" s="169"/>
      <c r="AI22" s="177"/>
    </row>
    <row r="23" s="73" customFormat="true" ht="215" customHeight="true" spans="1:35">
      <c r="A23" s="100">
        <v>3</v>
      </c>
      <c r="B23" s="101" t="s">
        <v>42</v>
      </c>
      <c r="C23" s="101" t="s">
        <v>115</v>
      </c>
      <c r="D23" s="101" t="s">
        <v>116</v>
      </c>
      <c r="E23" s="119" t="s">
        <v>117</v>
      </c>
      <c r="F23" s="101" t="s">
        <v>48</v>
      </c>
      <c r="G23" s="120" t="s">
        <v>49</v>
      </c>
      <c r="H23" s="101" t="s">
        <v>50</v>
      </c>
      <c r="I23" s="101" t="s">
        <v>51</v>
      </c>
      <c r="J23" s="101" t="s">
        <v>52</v>
      </c>
      <c r="K23" s="101" t="s">
        <v>118</v>
      </c>
      <c r="L23" s="101">
        <v>1070</v>
      </c>
      <c r="M23" s="101">
        <v>1070</v>
      </c>
      <c r="N23" s="147">
        <v>780.5</v>
      </c>
      <c r="O23" s="101">
        <v>182.5</v>
      </c>
      <c r="P23" s="101">
        <v>80</v>
      </c>
      <c r="Q23" s="101">
        <v>27</v>
      </c>
      <c r="R23" s="101"/>
      <c r="S23" s="101"/>
      <c r="T23" s="101"/>
      <c r="U23" s="101"/>
      <c r="V23" s="101">
        <v>32.1</v>
      </c>
      <c r="W23" s="97">
        <v>126</v>
      </c>
      <c r="X23" s="97">
        <v>388</v>
      </c>
      <c r="Y23" s="97">
        <v>57</v>
      </c>
      <c r="Z23" s="97">
        <v>171</v>
      </c>
      <c r="AA23" s="97"/>
      <c r="AB23" s="158"/>
      <c r="AC23" s="169"/>
      <c r="AD23" s="169"/>
      <c r="AE23" s="169"/>
      <c r="AF23" s="169"/>
      <c r="AG23" s="169"/>
      <c r="AH23" s="169"/>
      <c r="AI23" s="177"/>
    </row>
    <row r="24" s="73" customFormat="true" ht="215" customHeight="true" spans="1:35">
      <c r="A24" s="100">
        <v>4</v>
      </c>
      <c r="B24" s="101" t="s">
        <v>42</v>
      </c>
      <c r="C24" s="101" t="s">
        <v>119</v>
      </c>
      <c r="D24" s="101" t="s">
        <v>120</v>
      </c>
      <c r="E24" s="119" t="s">
        <v>121</v>
      </c>
      <c r="F24" s="101" t="s">
        <v>48</v>
      </c>
      <c r="G24" s="120" t="s">
        <v>49</v>
      </c>
      <c r="H24" s="101" t="s">
        <v>50</v>
      </c>
      <c r="I24" s="101" t="s">
        <v>51</v>
      </c>
      <c r="J24" s="101" t="s">
        <v>52</v>
      </c>
      <c r="K24" s="101" t="s">
        <v>122</v>
      </c>
      <c r="L24" s="101">
        <v>626.97</v>
      </c>
      <c r="M24" s="101">
        <v>626.97</v>
      </c>
      <c r="N24" s="147">
        <v>407.53</v>
      </c>
      <c r="O24" s="101">
        <v>153.66</v>
      </c>
      <c r="P24" s="101">
        <v>30.67</v>
      </c>
      <c r="Q24" s="101">
        <v>35.11</v>
      </c>
      <c r="R24" s="101"/>
      <c r="S24" s="101"/>
      <c r="T24" s="101"/>
      <c r="U24" s="101"/>
      <c r="V24" s="101">
        <v>18.8</v>
      </c>
      <c r="W24" s="97">
        <v>62</v>
      </c>
      <c r="X24" s="97">
        <v>203</v>
      </c>
      <c r="Y24" s="97">
        <v>51</v>
      </c>
      <c r="Z24" s="97">
        <v>188</v>
      </c>
      <c r="AA24" s="97"/>
      <c r="AB24" s="158"/>
      <c r="AC24" s="169"/>
      <c r="AD24" s="169"/>
      <c r="AE24" s="169"/>
      <c r="AF24" s="169"/>
      <c r="AG24" s="169"/>
      <c r="AH24" s="169"/>
      <c r="AI24" s="177"/>
    </row>
    <row r="25" s="73" customFormat="true" ht="215" customHeight="true" spans="1:35">
      <c r="A25" s="100">
        <v>5</v>
      </c>
      <c r="B25" s="101" t="s">
        <v>42</v>
      </c>
      <c r="C25" s="101" t="s">
        <v>123</v>
      </c>
      <c r="D25" s="101" t="s">
        <v>124</v>
      </c>
      <c r="E25" s="119" t="s">
        <v>125</v>
      </c>
      <c r="F25" s="101" t="s">
        <v>48</v>
      </c>
      <c r="G25" s="120" t="s">
        <v>49</v>
      </c>
      <c r="H25" s="101" t="s">
        <v>50</v>
      </c>
      <c r="I25" s="101" t="s">
        <v>51</v>
      </c>
      <c r="J25" s="101" t="s">
        <v>52</v>
      </c>
      <c r="K25" s="101" t="s">
        <v>126</v>
      </c>
      <c r="L25" s="101">
        <v>1101.37</v>
      </c>
      <c r="M25" s="101">
        <v>1101.37</v>
      </c>
      <c r="N25" s="147">
        <v>880.37</v>
      </c>
      <c r="O25" s="101">
        <v>160.4</v>
      </c>
      <c r="P25" s="101">
        <v>50</v>
      </c>
      <c r="Q25" s="101">
        <v>10.6</v>
      </c>
      <c r="R25" s="101"/>
      <c r="S25" s="101"/>
      <c r="T25" s="101"/>
      <c r="U25" s="101"/>
      <c r="V25" s="101">
        <v>32.04</v>
      </c>
      <c r="W25" s="97">
        <v>76</v>
      </c>
      <c r="X25" s="97">
        <v>223</v>
      </c>
      <c r="Y25" s="97">
        <v>0</v>
      </c>
      <c r="Z25" s="97">
        <v>0</v>
      </c>
      <c r="AA25" s="97"/>
      <c r="AB25" s="158"/>
      <c r="AC25" s="169"/>
      <c r="AD25" s="169"/>
      <c r="AE25" s="169"/>
      <c r="AF25" s="169"/>
      <c r="AG25" s="169"/>
      <c r="AH25" s="169"/>
      <c r="AI25" s="177"/>
    </row>
    <row r="26" s="71" customFormat="true" ht="214" customHeight="true" spans="1:34">
      <c r="A26" s="100">
        <v>6</v>
      </c>
      <c r="B26" s="101" t="s">
        <v>42</v>
      </c>
      <c r="C26" s="101" t="s">
        <v>127</v>
      </c>
      <c r="D26" s="101" t="s">
        <v>128</v>
      </c>
      <c r="E26" s="119" t="s">
        <v>129</v>
      </c>
      <c r="F26" s="120" t="s">
        <v>48</v>
      </c>
      <c r="G26" s="120" t="s">
        <v>49</v>
      </c>
      <c r="H26" s="120" t="s">
        <v>50</v>
      </c>
      <c r="I26" s="120" t="s">
        <v>51</v>
      </c>
      <c r="J26" s="120" t="s">
        <v>52</v>
      </c>
      <c r="K26" s="101" t="s">
        <v>130</v>
      </c>
      <c r="L26" s="101">
        <v>990</v>
      </c>
      <c r="M26" s="101">
        <v>990</v>
      </c>
      <c r="N26" s="147">
        <v>643.5</v>
      </c>
      <c r="O26" s="101">
        <v>260.5</v>
      </c>
      <c r="P26" s="120">
        <v>50</v>
      </c>
      <c r="Q26" s="120">
        <v>36</v>
      </c>
      <c r="R26" s="120"/>
      <c r="S26" s="120"/>
      <c r="T26" s="120"/>
      <c r="U26" s="120"/>
      <c r="V26" s="101">
        <v>29.7</v>
      </c>
      <c r="W26" s="120">
        <v>143</v>
      </c>
      <c r="X26" s="120">
        <v>361</v>
      </c>
      <c r="Y26" s="101">
        <v>46</v>
      </c>
      <c r="Z26" s="101">
        <v>120</v>
      </c>
      <c r="AA26" s="101"/>
      <c r="AB26" s="149"/>
      <c r="AC26" s="149"/>
      <c r="AD26" s="149"/>
      <c r="AE26" s="149"/>
      <c r="AF26" s="149"/>
      <c r="AG26" s="149"/>
      <c r="AH26" s="149"/>
    </row>
    <row r="27" s="73" customFormat="true" ht="216" customHeight="true" spans="1:35">
      <c r="A27" s="100">
        <v>7</v>
      </c>
      <c r="B27" s="101" t="s">
        <v>42</v>
      </c>
      <c r="C27" s="101" t="s">
        <v>131</v>
      </c>
      <c r="D27" s="101" t="s">
        <v>132</v>
      </c>
      <c r="E27" s="119" t="s">
        <v>133</v>
      </c>
      <c r="F27" s="120" t="s">
        <v>48</v>
      </c>
      <c r="G27" s="120" t="s">
        <v>49</v>
      </c>
      <c r="H27" s="120" t="s">
        <v>50</v>
      </c>
      <c r="I27" s="120" t="s">
        <v>51</v>
      </c>
      <c r="J27" s="120" t="s">
        <v>52</v>
      </c>
      <c r="K27" s="101" t="s">
        <v>134</v>
      </c>
      <c r="L27" s="101">
        <v>1042.81</v>
      </c>
      <c r="M27" s="101">
        <v>1042.81</v>
      </c>
      <c r="N27" s="147">
        <v>677.9</v>
      </c>
      <c r="O27" s="101">
        <v>270.9</v>
      </c>
      <c r="P27" s="97">
        <v>65</v>
      </c>
      <c r="Q27" s="97">
        <v>29.01</v>
      </c>
      <c r="R27" s="154"/>
      <c r="S27" s="154"/>
      <c r="T27" s="154"/>
      <c r="U27" s="154"/>
      <c r="V27" s="101">
        <v>31.4</v>
      </c>
      <c r="W27" s="154">
        <v>57</v>
      </c>
      <c r="X27" s="154">
        <v>182</v>
      </c>
      <c r="Y27" s="154">
        <v>22</v>
      </c>
      <c r="Z27" s="154">
        <v>75</v>
      </c>
      <c r="AA27" s="154"/>
      <c r="AB27" s="158"/>
      <c r="AC27" s="169"/>
      <c r="AD27" s="169"/>
      <c r="AE27" s="169"/>
      <c r="AF27" s="169"/>
      <c r="AG27" s="169"/>
      <c r="AH27" s="169"/>
      <c r="AI27" s="177"/>
    </row>
    <row r="28" s="78" customFormat="true" ht="97" customHeight="true" spans="1:35">
      <c r="A28" s="108" t="s">
        <v>135</v>
      </c>
      <c r="B28" s="109"/>
      <c r="C28" s="109"/>
      <c r="D28" s="109"/>
      <c r="E28" s="132">
        <v>1</v>
      </c>
      <c r="F28" s="133">
        <v>1</v>
      </c>
      <c r="G28" s="134"/>
      <c r="H28" s="134"/>
      <c r="I28" s="134"/>
      <c r="J28" s="142"/>
      <c r="K28" s="143"/>
      <c r="L28" s="132">
        <v>35.7</v>
      </c>
      <c r="M28" s="132">
        <v>35.7</v>
      </c>
      <c r="N28" s="153">
        <v>35.7</v>
      </c>
      <c r="O28" s="132"/>
      <c r="P28" s="132"/>
      <c r="Q28" s="132"/>
      <c r="R28" s="132"/>
      <c r="S28" s="132"/>
      <c r="T28" s="132"/>
      <c r="U28" s="132"/>
      <c r="V28" s="132"/>
      <c r="W28" s="132"/>
      <c r="X28" s="132"/>
      <c r="Y28" s="132"/>
      <c r="Z28" s="132"/>
      <c r="AA28" s="132"/>
      <c r="AB28" s="165"/>
      <c r="AC28" s="173"/>
      <c r="AD28" s="173"/>
      <c r="AE28" s="173"/>
      <c r="AF28" s="173"/>
      <c r="AG28" s="173"/>
      <c r="AH28" s="173"/>
      <c r="AI28" s="181"/>
    </row>
    <row r="29" s="71" customFormat="true" ht="105" customHeight="true" spans="1:255">
      <c r="A29" s="110">
        <v>1</v>
      </c>
      <c r="B29" s="101" t="s">
        <v>42</v>
      </c>
      <c r="C29" s="101" t="s">
        <v>136</v>
      </c>
      <c r="D29" s="101" t="s">
        <v>137</v>
      </c>
      <c r="E29" s="125" t="s">
        <v>138</v>
      </c>
      <c r="F29" s="101"/>
      <c r="G29" s="101" t="s">
        <v>49</v>
      </c>
      <c r="H29" s="101" t="s">
        <v>50</v>
      </c>
      <c r="I29" s="101"/>
      <c r="J29" s="101"/>
      <c r="K29" s="101" t="s">
        <v>139</v>
      </c>
      <c r="L29" s="101">
        <v>35.7</v>
      </c>
      <c r="M29" s="101">
        <v>35.7</v>
      </c>
      <c r="N29" s="147">
        <v>35.7</v>
      </c>
      <c r="O29" s="101"/>
      <c r="P29" s="101"/>
      <c r="Q29" s="101"/>
      <c r="R29" s="101"/>
      <c r="S29" s="101"/>
      <c r="T29" s="101"/>
      <c r="U29" s="101"/>
      <c r="V29" s="101"/>
      <c r="W29" s="101">
        <v>370</v>
      </c>
      <c r="X29" s="101">
        <v>370</v>
      </c>
      <c r="Y29" s="101"/>
      <c r="Z29" s="101"/>
      <c r="AA29" s="101"/>
      <c r="AB29" s="159"/>
      <c r="AC29" s="159"/>
      <c r="AD29" s="159"/>
      <c r="AE29" s="159"/>
      <c r="AF29" s="159"/>
      <c r="AG29" s="159"/>
      <c r="AH29" s="159"/>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c r="EO29" s="182"/>
      <c r="EP29" s="182"/>
      <c r="EQ29" s="182"/>
      <c r="ER29" s="182"/>
      <c r="ES29" s="182"/>
      <c r="ET29" s="182"/>
      <c r="EU29" s="182"/>
      <c r="EV29" s="182"/>
      <c r="EW29" s="182"/>
      <c r="EX29" s="182"/>
      <c r="EY29" s="182"/>
      <c r="EZ29" s="182"/>
      <c r="FA29" s="182"/>
      <c r="FB29" s="182"/>
      <c r="FC29" s="182"/>
      <c r="FD29" s="182"/>
      <c r="FE29" s="182"/>
      <c r="FF29" s="182"/>
      <c r="FG29" s="182"/>
      <c r="FH29" s="182"/>
      <c r="FI29" s="182"/>
      <c r="FJ29" s="182"/>
      <c r="FK29" s="182"/>
      <c r="FL29" s="182"/>
      <c r="FM29" s="182"/>
      <c r="FN29" s="182"/>
      <c r="FO29" s="182"/>
      <c r="FP29" s="182"/>
      <c r="FQ29" s="182"/>
      <c r="FR29" s="182"/>
      <c r="FS29" s="182"/>
      <c r="FT29" s="182"/>
      <c r="FU29" s="182"/>
      <c r="FV29" s="182"/>
      <c r="FW29" s="182"/>
      <c r="FX29" s="182"/>
      <c r="FY29" s="182"/>
      <c r="FZ29" s="182"/>
      <c r="GA29" s="182"/>
      <c r="GB29" s="182"/>
      <c r="GC29" s="182"/>
      <c r="GD29" s="182"/>
      <c r="GE29" s="182"/>
      <c r="GF29" s="182"/>
      <c r="GG29" s="182"/>
      <c r="GH29" s="182"/>
      <c r="GI29" s="182"/>
      <c r="GJ29" s="182"/>
      <c r="GK29" s="182"/>
      <c r="GL29" s="182"/>
      <c r="GM29" s="182"/>
      <c r="GN29" s="182"/>
      <c r="GO29" s="182"/>
      <c r="GP29" s="182"/>
      <c r="GQ29" s="182"/>
      <c r="GR29" s="182"/>
      <c r="GS29" s="182"/>
      <c r="GT29" s="182"/>
      <c r="GU29" s="182"/>
      <c r="GV29" s="182"/>
      <c r="GW29" s="182"/>
      <c r="GX29" s="182"/>
      <c r="GY29" s="182"/>
      <c r="GZ29" s="182"/>
      <c r="HA29" s="182"/>
      <c r="HB29" s="182"/>
      <c r="HC29" s="182"/>
      <c r="HD29" s="182"/>
      <c r="HE29" s="182"/>
      <c r="HF29" s="182"/>
      <c r="HG29" s="182"/>
      <c r="HH29" s="182"/>
      <c r="HI29" s="182"/>
      <c r="HJ29" s="182"/>
      <c r="HK29" s="182"/>
      <c r="HL29" s="182"/>
      <c r="HM29" s="182"/>
      <c r="HN29" s="182"/>
      <c r="HO29" s="182"/>
      <c r="HP29" s="182"/>
      <c r="HQ29" s="182"/>
      <c r="HR29" s="182"/>
      <c r="HS29" s="182"/>
      <c r="HT29" s="182"/>
      <c r="HU29" s="182"/>
      <c r="HV29" s="182"/>
      <c r="HW29" s="182"/>
      <c r="HX29" s="182"/>
      <c r="HY29" s="182"/>
      <c r="HZ29" s="182"/>
      <c r="IA29" s="182"/>
      <c r="IB29" s="182"/>
      <c r="IC29" s="182"/>
      <c r="ID29" s="182"/>
      <c r="IE29" s="182"/>
      <c r="IF29" s="182"/>
      <c r="IG29" s="182"/>
      <c r="IH29" s="182"/>
      <c r="II29" s="182"/>
      <c r="IJ29" s="182"/>
      <c r="IK29" s="182"/>
      <c r="IL29" s="182"/>
      <c r="IM29" s="182"/>
      <c r="IN29" s="182"/>
      <c r="IO29" s="182"/>
      <c r="IP29" s="182"/>
      <c r="IQ29" s="182"/>
      <c r="IR29" s="182"/>
      <c r="IS29" s="182"/>
      <c r="IT29" s="182"/>
      <c r="IU29" s="182"/>
    </row>
    <row r="30" spans="14:14">
      <c r="N30" s="86" t="s">
        <v>43</v>
      </c>
    </row>
  </sheetData>
  <mergeCells count="39">
    <mergeCell ref="A1:AA1"/>
    <mergeCell ref="A2:D2"/>
    <mergeCell ref="M2:N2"/>
    <mergeCell ref="Z2:AA2"/>
    <mergeCell ref="K3:L3"/>
    <mergeCell ref="M3:U3"/>
    <mergeCell ref="Y3:Z3"/>
    <mergeCell ref="A6:D6"/>
    <mergeCell ref="A7:D7"/>
    <mergeCell ref="F7:J7"/>
    <mergeCell ref="A14:D14"/>
    <mergeCell ref="F14:J14"/>
    <mergeCell ref="A18:D18"/>
    <mergeCell ref="F18:J18"/>
    <mergeCell ref="A20:D20"/>
    <mergeCell ref="F20:J20"/>
    <mergeCell ref="A28:D28"/>
    <mergeCell ref="F28:J28"/>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 ref="AG3:AG4"/>
    <mergeCell ref="AH3:AH4"/>
  </mergeCells>
  <printOptions horizontalCentered="true"/>
  <pageMargins left="0.393055555555556" right="0.393055555555556" top="0.409027777777778" bottom="0.409027777777778" header="0.5" footer="0.5"/>
  <pageSetup paperSize="8" scale="2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A19"/>
  <sheetViews>
    <sheetView zoomScale="40" zoomScaleNormal="40" workbookViewId="0">
      <selection activeCell="D17" sqref="D17"/>
    </sheetView>
  </sheetViews>
  <sheetFormatPr defaultColWidth="9" defaultRowHeight="60" customHeight="true"/>
  <cols>
    <col min="1" max="1" width="14.05" style="31" customWidth="true"/>
    <col min="2" max="2" width="22.8083333333333" style="30" customWidth="true"/>
    <col min="3" max="3" width="20.625" style="32" customWidth="true"/>
    <col min="4" max="4" width="26.8666666666667" style="33" customWidth="true"/>
    <col min="5" max="5" width="20.625" style="34" customWidth="true"/>
    <col min="6" max="6" width="27.5083333333333" style="34" customWidth="true"/>
    <col min="7" max="7" width="20.625" style="34" customWidth="true"/>
    <col min="8" max="8" width="24.25" style="35" customWidth="true"/>
    <col min="9" max="10" width="20.625" style="34" customWidth="true"/>
    <col min="11" max="11" width="20.625" style="36" customWidth="true"/>
    <col min="12" max="12" width="25" style="36" customWidth="true"/>
    <col min="13" max="13" width="21.75" style="36" customWidth="true"/>
    <col min="14" max="14" width="31.75" style="36" customWidth="true"/>
    <col min="15" max="15" width="29.0583333333333" style="30" customWidth="true"/>
    <col min="16" max="16" width="29.6833333333333" style="30" customWidth="true"/>
    <col min="17" max="16365" width="9" style="30"/>
  </cols>
  <sheetData>
    <row r="1" s="28" customFormat="true" ht="43" customHeight="true" spans="1:16">
      <c r="A1" s="37" t="s">
        <v>140</v>
      </c>
      <c r="B1" s="37"/>
      <c r="C1" s="37"/>
      <c r="D1" s="37"/>
      <c r="E1" s="37"/>
      <c r="F1" s="37"/>
      <c r="G1" s="37"/>
      <c r="H1" s="37"/>
      <c r="I1" s="37"/>
      <c r="J1" s="37"/>
      <c r="K1" s="37"/>
      <c r="L1" s="37"/>
      <c r="M1" s="37"/>
      <c r="N1" s="37"/>
      <c r="O1" s="37"/>
      <c r="P1" s="37"/>
    </row>
    <row r="2" s="28" customFormat="true" ht="52" customHeight="true" spans="1:16">
      <c r="A2" s="38" t="s">
        <v>2</v>
      </c>
      <c r="B2" s="38" t="s">
        <v>43</v>
      </c>
      <c r="C2" s="38"/>
      <c r="D2" s="39"/>
      <c r="E2" s="39"/>
      <c r="F2" s="51"/>
      <c r="G2" s="51"/>
      <c r="H2" s="51"/>
      <c r="I2" s="51"/>
      <c r="J2" s="51"/>
      <c r="K2" s="60" t="s">
        <v>3</v>
      </c>
      <c r="L2" s="60"/>
      <c r="M2" s="60"/>
      <c r="N2" s="60"/>
      <c r="O2" s="60"/>
      <c r="P2" s="60"/>
    </row>
    <row r="3" s="29" customFormat="true" ht="90" customHeight="true" spans="1:16">
      <c r="A3" s="40" t="s">
        <v>4</v>
      </c>
      <c r="B3" s="41" t="s">
        <v>141</v>
      </c>
      <c r="C3" s="42" t="s">
        <v>142</v>
      </c>
      <c r="D3" s="43"/>
      <c r="E3" s="52" t="s">
        <v>143</v>
      </c>
      <c r="F3" s="52"/>
      <c r="G3" s="52" t="s">
        <v>144</v>
      </c>
      <c r="H3" s="52"/>
      <c r="I3" s="52" t="s">
        <v>145</v>
      </c>
      <c r="J3" s="52"/>
      <c r="K3" s="52" t="s">
        <v>146</v>
      </c>
      <c r="L3" s="52"/>
      <c r="M3" s="63" t="s">
        <v>135</v>
      </c>
      <c r="N3" s="63"/>
      <c r="O3" s="63" t="s">
        <v>147</v>
      </c>
      <c r="P3" s="63"/>
    </row>
    <row r="4" s="29" customFormat="true" ht="52" customHeight="true" spans="1:16">
      <c r="A4" s="44"/>
      <c r="B4" s="45"/>
      <c r="C4" s="42" t="s">
        <v>148</v>
      </c>
      <c r="D4" s="43" t="s">
        <v>30</v>
      </c>
      <c r="E4" s="42" t="s">
        <v>148</v>
      </c>
      <c r="F4" s="42" t="s">
        <v>30</v>
      </c>
      <c r="G4" s="42" t="s">
        <v>148</v>
      </c>
      <c r="H4" s="42" t="s">
        <v>30</v>
      </c>
      <c r="I4" s="42" t="s">
        <v>148</v>
      </c>
      <c r="J4" s="42" t="s">
        <v>30</v>
      </c>
      <c r="K4" s="42" t="s">
        <v>148</v>
      </c>
      <c r="L4" s="42" t="s">
        <v>30</v>
      </c>
      <c r="M4" s="42" t="s">
        <v>148</v>
      </c>
      <c r="N4" s="42" t="s">
        <v>30</v>
      </c>
      <c r="O4" s="42" t="s">
        <v>148</v>
      </c>
      <c r="P4" s="42" t="s">
        <v>30</v>
      </c>
    </row>
    <row r="5" s="1" customFormat="true" customHeight="true" spans="1:16">
      <c r="A5" s="46" t="s">
        <v>41</v>
      </c>
      <c r="B5" s="46">
        <v>1</v>
      </c>
      <c r="C5" s="46">
        <v>2</v>
      </c>
      <c r="D5" s="46">
        <v>3</v>
      </c>
      <c r="E5" s="46">
        <v>4</v>
      </c>
      <c r="F5" s="46">
        <v>5</v>
      </c>
      <c r="G5" s="46">
        <v>6</v>
      </c>
      <c r="H5" s="46">
        <v>7</v>
      </c>
      <c r="I5" s="46">
        <v>8</v>
      </c>
      <c r="J5" s="46">
        <v>9</v>
      </c>
      <c r="K5" s="46">
        <v>10</v>
      </c>
      <c r="L5" s="46">
        <v>11</v>
      </c>
      <c r="M5" s="46">
        <v>14</v>
      </c>
      <c r="N5" s="46">
        <v>15</v>
      </c>
      <c r="O5" s="46">
        <v>16</v>
      </c>
      <c r="P5" s="46">
        <v>17</v>
      </c>
    </row>
    <row r="6" s="29" customFormat="true" ht="69" customHeight="true" spans="1:16">
      <c r="A6" s="47" t="s">
        <v>149</v>
      </c>
      <c r="B6" s="48"/>
      <c r="C6" s="49"/>
      <c r="D6" s="10"/>
      <c r="E6" s="49"/>
      <c r="F6" s="49"/>
      <c r="G6" s="49"/>
      <c r="H6" s="49"/>
      <c r="I6" s="49"/>
      <c r="J6" s="49"/>
      <c r="K6" s="49"/>
      <c r="L6" s="49"/>
      <c r="M6" s="49"/>
      <c r="N6" s="49"/>
      <c r="O6" s="49"/>
      <c r="P6" s="49"/>
    </row>
    <row r="7" s="29" customFormat="true" ht="69" customHeight="true" spans="1:16">
      <c r="A7" s="50" t="s">
        <v>150</v>
      </c>
      <c r="B7" s="50" t="s">
        <v>151</v>
      </c>
      <c r="C7" s="49"/>
      <c r="D7" s="10"/>
      <c r="E7" s="53"/>
      <c r="F7" s="54"/>
      <c r="G7" s="53"/>
      <c r="H7" s="54"/>
      <c r="I7" s="53"/>
      <c r="J7" s="54"/>
      <c r="K7" s="53"/>
      <c r="L7" s="61"/>
      <c r="M7" s="53"/>
      <c r="N7" s="54"/>
      <c r="O7" s="64"/>
      <c r="P7" s="65"/>
    </row>
    <row r="8" s="30" customFormat="true" ht="69" customHeight="true" spans="1:235">
      <c r="A8" s="50" t="s">
        <v>152</v>
      </c>
      <c r="B8" s="50" t="s">
        <v>153</v>
      </c>
      <c r="C8" s="49"/>
      <c r="D8" s="10"/>
      <c r="E8" s="53"/>
      <c r="F8" s="54"/>
      <c r="G8" s="53"/>
      <c r="H8" s="54"/>
      <c r="I8" s="53"/>
      <c r="J8" s="54"/>
      <c r="K8" s="53"/>
      <c r="L8" s="61"/>
      <c r="M8" s="53"/>
      <c r="N8" s="54"/>
      <c r="O8" s="53"/>
      <c r="P8" s="54"/>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row>
    <row r="9" s="30" customFormat="true" ht="69" customHeight="true" spans="1:235">
      <c r="A9" s="50" t="s">
        <v>154</v>
      </c>
      <c r="B9" s="50" t="s">
        <v>155</v>
      </c>
      <c r="C9" s="49"/>
      <c r="D9" s="10"/>
      <c r="E9" s="53"/>
      <c r="F9" s="54"/>
      <c r="G9" s="53"/>
      <c r="H9" s="54"/>
      <c r="I9" s="53"/>
      <c r="J9" s="54"/>
      <c r="K9" s="53"/>
      <c r="L9" s="61"/>
      <c r="M9" s="53"/>
      <c r="N9" s="54"/>
      <c r="O9" s="53"/>
      <c r="P9" s="54"/>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row>
    <row r="10" s="29" customFormat="true" ht="69" customHeight="true" spans="1:16">
      <c r="A10" s="50" t="s">
        <v>156</v>
      </c>
      <c r="B10" s="50" t="s">
        <v>157</v>
      </c>
      <c r="C10" s="49"/>
      <c r="D10" s="10"/>
      <c r="E10" s="53"/>
      <c r="F10" s="54"/>
      <c r="G10" s="53"/>
      <c r="H10" s="54"/>
      <c r="I10" s="53"/>
      <c r="J10" s="54"/>
      <c r="K10" s="53"/>
      <c r="L10" s="61"/>
      <c r="M10" s="53"/>
      <c r="N10" s="54"/>
      <c r="O10" s="53"/>
      <c r="P10" s="54"/>
    </row>
    <row r="11" s="30" customFormat="true" ht="69" customHeight="true" spans="1:235">
      <c r="A11" s="50" t="s">
        <v>158</v>
      </c>
      <c r="B11" s="50" t="s">
        <v>159</v>
      </c>
      <c r="C11" s="49"/>
      <c r="D11" s="10"/>
      <c r="E11" s="53"/>
      <c r="F11" s="54"/>
      <c r="G11" s="53"/>
      <c r="H11" s="54"/>
      <c r="I11" s="53"/>
      <c r="J11" s="54"/>
      <c r="K11" s="53"/>
      <c r="L11" s="61"/>
      <c r="M11" s="53"/>
      <c r="N11" s="54"/>
      <c r="O11" s="53"/>
      <c r="P11" s="54"/>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row>
    <row r="12" s="29" customFormat="true" ht="69" customHeight="true" spans="1:16">
      <c r="A12" s="50" t="s">
        <v>160</v>
      </c>
      <c r="B12" s="50" t="s">
        <v>161</v>
      </c>
      <c r="C12" s="49"/>
      <c r="D12" s="10"/>
      <c r="E12" s="53"/>
      <c r="F12" s="54"/>
      <c r="G12" s="53"/>
      <c r="H12" s="54"/>
      <c r="I12" s="53"/>
      <c r="J12" s="54"/>
      <c r="K12" s="53"/>
      <c r="L12" s="61"/>
      <c r="M12" s="53"/>
      <c r="N12" s="54"/>
      <c r="O12" s="64"/>
      <c r="P12" s="65"/>
    </row>
    <row r="13" s="30" customFormat="true" ht="69" customHeight="true" spans="1:235">
      <c r="A13" s="50" t="s">
        <v>162</v>
      </c>
      <c r="B13" s="50" t="s">
        <v>163</v>
      </c>
      <c r="C13" s="49"/>
      <c r="D13" s="10"/>
      <c r="E13" s="53"/>
      <c r="F13" s="54"/>
      <c r="G13" s="53"/>
      <c r="H13" s="54"/>
      <c r="I13" s="53"/>
      <c r="J13" s="54"/>
      <c r="K13" s="53"/>
      <c r="L13" s="61"/>
      <c r="M13" s="53"/>
      <c r="N13" s="54"/>
      <c r="O13" s="53"/>
      <c r="P13" s="54"/>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row>
    <row r="14" s="30" customFormat="true" ht="69" customHeight="true" spans="1:235">
      <c r="A14" s="50" t="s">
        <v>164</v>
      </c>
      <c r="B14" s="50" t="s">
        <v>165</v>
      </c>
      <c r="C14" s="49"/>
      <c r="D14" s="10"/>
      <c r="E14" s="53"/>
      <c r="F14" s="54"/>
      <c r="G14" s="53"/>
      <c r="H14" s="54"/>
      <c r="I14" s="53"/>
      <c r="J14" s="54"/>
      <c r="K14" s="53"/>
      <c r="L14" s="61"/>
      <c r="M14" s="53"/>
      <c r="N14" s="54"/>
      <c r="O14" s="53"/>
      <c r="P14" s="54"/>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row>
    <row r="15" s="30" customFormat="true" ht="69" customHeight="true" spans="1:235">
      <c r="A15" s="50" t="s">
        <v>166</v>
      </c>
      <c r="B15" s="50" t="s">
        <v>167</v>
      </c>
      <c r="C15" s="49"/>
      <c r="D15" s="10"/>
      <c r="E15" s="53"/>
      <c r="F15" s="54"/>
      <c r="G15" s="53"/>
      <c r="H15" s="54"/>
      <c r="I15" s="53"/>
      <c r="J15" s="54"/>
      <c r="K15" s="53"/>
      <c r="L15" s="61"/>
      <c r="M15" s="53"/>
      <c r="N15" s="54"/>
      <c r="O15" s="53"/>
      <c r="P15" s="54"/>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row>
    <row r="16" s="30" customFormat="true" ht="69" customHeight="true" spans="1:235">
      <c r="A16" s="50" t="s">
        <v>168</v>
      </c>
      <c r="B16" s="50" t="s">
        <v>169</v>
      </c>
      <c r="C16" s="49"/>
      <c r="D16" s="10"/>
      <c r="E16" s="55"/>
      <c r="F16" s="56"/>
      <c r="G16" s="53"/>
      <c r="H16" s="54"/>
      <c r="I16" s="53"/>
      <c r="J16" s="54"/>
      <c r="K16" s="53"/>
      <c r="L16" s="61"/>
      <c r="M16" s="53"/>
      <c r="N16" s="54"/>
      <c r="O16" s="53"/>
      <c r="P16" s="54"/>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row>
    <row r="17" s="30" customFormat="true" ht="69" customHeight="true" spans="1:16">
      <c r="A17" s="50" t="s">
        <v>170</v>
      </c>
      <c r="B17" s="50" t="s">
        <v>171</v>
      </c>
      <c r="C17" s="49">
        <v>18</v>
      </c>
      <c r="D17" s="21">
        <v>21826.113</v>
      </c>
      <c r="E17" s="53">
        <v>6</v>
      </c>
      <c r="F17" s="57">
        <v>7359.35</v>
      </c>
      <c r="G17" s="53">
        <v>3</v>
      </c>
      <c r="H17" s="58">
        <v>5910.92</v>
      </c>
      <c r="I17" s="53">
        <v>1</v>
      </c>
      <c r="J17" s="58">
        <v>745.61</v>
      </c>
      <c r="K17" s="53">
        <v>7</v>
      </c>
      <c r="L17" s="62" t="s">
        <v>172</v>
      </c>
      <c r="M17" s="53">
        <v>1</v>
      </c>
      <c r="N17" s="54">
        <v>35.7</v>
      </c>
      <c r="O17" s="64">
        <v>0</v>
      </c>
      <c r="P17" s="65">
        <v>0</v>
      </c>
    </row>
    <row r="18" s="30" customFormat="true" ht="69" customHeight="true" spans="1:16">
      <c r="A18" s="50" t="s">
        <v>173</v>
      </c>
      <c r="B18" s="50" t="s">
        <v>174</v>
      </c>
      <c r="C18" s="49"/>
      <c r="D18" s="10"/>
      <c r="E18" s="59"/>
      <c r="F18" s="49"/>
      <c r="G18" s="53"/>
      <c r="H18" s="54"/>
      <c r="I18" s="53"/>
      <c r="J18" s="54"/>
      <c r="K18" s="53"/>
      <c r="L18" s="61"/>
      <c r="M18" s="53"/>
      <c r="N18" s="54"/>
      <c r="O18" s="53"/>
      <c r="P18" s="54"/>
    </row>
    <row r="19" s="30" customFormat="true" customHeight="true" spans="1:14">
      <c r="A19" s="31"/>
      <c r="C19" s="32"/>
      <c r="D19" s="33"/>
      <c r="E19" s="34"/>
      <c r="F19" s="34"/>
      <c r="G19" s="34"/>
      <c r="H19" s="35"/>
      <c r="I19" s="34"/>
      <c r="J19" s="34"/>
      <c r="K19" s="36"/>
      <c r="L19" s="36"/>
      <c r="M19" s="66"/>
      <c r="N19" s="36"/>
    </row>
  </sheetData>
  <mergeCells count="12">
    <mergeCell ref="A1:P1"/>
    <mergeCell ref="K2:P2"/>
    <mergeCell ref="C3:D3"/>
    <mergeCell ref="E3:F3"/>
    <mergeCell ref="G3:H3"/>
    <mergeCell ref="I3:J3"/>
    <mergeCell ref="K3:L3"/>
    <mergeCell ref="M3:N3"/>
    <mergeCell ref="O3:P3"/>
    <mergeCell ref="A6:B6"/>
    <mergeCell ref="A3:A4"/>
    <mergeCell ref="B3:B4"/>
  </mergeCells>
  <pageMargins left="0.75" right="0.75" top="1" bottom="1" header="0.5" footer="0.5"/>
  <pageSetup paperSize="8"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19"/>
  <sheetViews>
    <sheetView zoomScale="40" zoomScaleNormal="40" workbookViewId="0">
      <pane xSplit="14" ySplit="7" topLeftCell="O8" activePane="bottomRight" state="frozen"/>
      <selection/>
      <selection pane="topRight"/>
      <selection pane="bottomLeft"/>
      <selection pane="bottomRight" activeCell="R27" sqref="R27"/>
    </sheetView>
  </sheetViews>
  <sheetFormatPr defaultColWidth="9" defaultRowHeight="13.5"/>
  <cols>
    <col min="1" max="1" width="20.9416666666667" customWidth="true"/>
    <col min="2" max="2" width="24.3833333333333" customWidth="true"/>
    <col min="3" max="3" width="21.25" customWidth="true"/>
    <col min="4" max="4" width="27.5083333333333" customWidth="true"/>
    <col min="5" max="5" width="28.75" customWidth="true"/>
    <col min="6" max="9" width="26.25" customWidth="true"/>
    <col min="10" max="10" width="22.5083333333333" customWidth="true"/>
    <col min="11" max="11" width="26.25" customWidth="true"/>
    <col min="12" max="12" width="23.4416666666667" customWidth="true"/>
    <col min="13" max="14" width="26.25" customWidth="true"/>
    <col min="15" max="15" width="22.8166666666667" customWidth="true"/>
    <col min="16" max="18" width="26.25" customWidth="true"/>
    <col min="19" max="19" width="22.0833333333333" customWidth="true"/>
    <col min="20" max="20" width="22.25"/>
  </cols>
  <sheetData>
    <row r="1" ht="48.75" spans="1:19">
      <c r="A1" s="3" t="s">
        <v>175</v>
      </c>
      <c r="B1" s="3"/>
      <c r="C1" s="3"/>
      <c r="D1" s="3"/>
      <c r="E1" s="3"/>
      <c r="F1" s="3"/>
      <c r="G1" s="3"/>
      <c r="H1" s="3"/>
      <c r="I1" s="3"/>
      <c r="J1" s="3"/>
      <c r="K1" s="3"/>
      <c r="L1" s="3"/>
      <c r="M1" s="3"/>
      <c r="N1" s="3"/>
      <c r="O1" s="3"/>
      <c r="P1" s="3"/>
      <c r="Q1" s="3"/>
      <c r="R1" s="3"/>
      <c r="S1" s="3"/>
    </row>
    <row r="2" ht="50" customHeight="true" spans="1:19">
      <c r="A2" s="4" t="s">
        <v>2</v>
      </c>
      <c r="B2" s="4"/>
      <c r="C2" s="4"/>
      <c r="D2" s="4"/>
      <c r="E2" s="4"/>
      <c r="F2" s="4"/>
      <c r="G2" s="17"/>
      <c r="H2" s="17"/>
      <c r="I2" s="17"/>
      <c r="J2" s="17"/>
      <c r="K2" s="17"/>
      <c r="L2" s="22"/>
      <c r="M2" s="22"/>
      <c r="N2" s="17"/>
      <c r="O2" s="22"/>
      <c r="P2" s="22"/>
      <c r="Q2" s="22"/>
      <c r="R2" s="24" t="s">
        <v>3</v>
      </c>
      <c r="S2" s="24"/>
    </row>
    <row r="3" s="1" customFormat="true" ht="90" customHeight="true" spans="1:19">
      <c r="A3" s="5" t="s">
        <v>4</v>
      </c>
      <c r="B3" s="5" t="s">
        <v>176</v>
      </c>
      <c r="C3" s="6" t="s">
        <v>148</v>
      </c>
      <c r="D3" s="7" t="s">
        <v>177</v>
      </c>
      <c r="E3" s="6" t="s">
        <v>15</v>
      </c>
      <c r="F3" s="6"/>
      <c r="G3" s="6"/>
      <c r="H3" s="6"/>
      <c r="I3" s="6"/>
      <c r="J3" s="6"/>
      <c r="K3" s="6"/>
      <c r="L3" s="6"/>
      <c r="M3" s="6"/>
      <c r="N3" s="6" t="s">
        <v>16</v>
      </c>
      <c r="O3" s="23" t="s">
        <v>17</v>
      </c>
      <c r="P3" s="23" t="s">
        <v>18</v>
      </c>
      <c r="Q3" s="23" t="s">
        <v>19</v>
      </c>
      <c r="R3" s="23"/>
      <c r="S3" s="6" t="s">
        <v>20</v>
      </c>
    </row>
    <row r="4" s="1" customFormat="true" ht="90" customHeight="true" spans="1:19">
      <c r="A4" s="5"/>
      <c r="B4" s="5"/>
      <c r="C4" s="6"/>
      <c r="D4" s="8"/>
      <c r="E4" s="6" t="s">
        <v>30</v>
      </c>
      <c r="F4" s="6" t="s">
        <v>178</v>
      </c>
      <c r="G4" s="6" t="s">
        <v>179</v>
      </c>
      <c r="H4" s="6" t="s">
        <v>180</v>
      </c>
      <c r="I4" s="6" t="s">
        <v>181</v>
      </c>
      <c r="J4" s="6" t="s">
        <v>182</v>
      </c>
      <c r="K4" s="6" t="s">
        <v>183</v>
      </c>
      <c r="L4" s="23" t="s">
        <v>184</v>
      </c>
      <c r="M4" s="23" t="s">
        <v>185</v>
      </c>
      <c r="N4" s="6"/>
      <c r="O4" s="23"/>
      <c r="P4" s="23"/>
      <c r="Q4" s="23" t="s">
        <v>186</v>
      </c>
      <c r="R4" s="23" t="s">
        <v>187</v>
      </c>
      <c r="S4" s="6"/>
    </row>
    <row r="5" s="1" customFormat="true" ht="66" customHeight="true" spans="1:19">
      <c r="A5" s="5" t="s">
        <v>41</v>
      </c>
      <c r="B5" s="5">
        <v>1</v>
      </c>
      <c r="C5" s="6">
        <v>2</v>
      </c>
      <c r="D5" s="6">
        <v>3</v>
      </c>
      <c r="E5" s="6">
        <v>4</v>
      </c>
      <c r="F5" s="6">
        <v>5</v>
      </c>
      <c r="G5" s="6">
        <v>6</v>
      </c>
      <c r="H5" s="6">
        <v>7</v>
      </c>
      <c r="I5" s="6">
        <v>8</v>
      </c>
      <c r="J5" s="6">
        <v>9</v>
      </c>
      <c r="K5" s="6">
        <v>10</v>
      </c>
      <c r="L5" s="6">
        <v>11</v>
      </c>
      <c r="M5" s="6">
        <v>12</v>
      </c>
      <c r="N5" s="6">
        <v>13</v>
      </c>
      <c r="O5" s="6">
        <v>14</v>
      </c>
      <c r="P5" s="6">
        <v>15</v>
      </c>
      <c r="Q5" s="6">
        <v>16</v>
      </c>
      <c r="R5" s="6">
        <v>17</v>
      </c>
      <c r="S5" s="6"/>
    </row>
    <row r="6" s="2" customFormat="true" ht="105" customHeight="true" spans="1:19">
      <c r="A6" s="9" t="s">
        <v>149</v>
      </c>
      <c r="B6" s="10"/>
      <c r="C6" s="11"/>
      <c r="D6" s="12"/>
      <c r="E6" s="12"/>
      <c r="F6" s="12"/>
      <c r="G6" s="18"/>
      <c r="H6" s="18"/>
      <c r="I6" s="18"/>
      <c r="J6" s="18"/>
      <c r="K6" s="18"/>
      <c r="L6" s="18"/>
      <c r="M6" s="18"/>
      <c r="N6" s="18"/>
      <c r="O6" s="18"/>
      <c r="P6" s="18"/>
      <c r="Q6" s="18"/>
      <c r="R6" s="18"/>
      <c r="S6" s="25"/>
    </row>
    <row r="7" s="2" customFormat="true" ht="115" customHeight="true" spans="1:19">
      <c r="A7" s="9" t="s">
        <v>150</v>
      </c>
      <c r="B7" s="9" t="s">
        <v>151</v>
      </c>
      <c r="C7" s="11"/>
      <c r="D7" s="12"/>
      <c r="E7" s="10"/>
      <c r="F7" s="10"/>
      <c r="G7" s="19"/>
      <c r="H7" s="19"/>
      <c r="I7" s="19"/>
      <c r="J7" s="19"/>
      <c r="K7" s="19"/>
      <c r="L7" s="19"/>
      <c r="M7" s="19"/>
      <c r="N7" s="19"/>
      <c r="O7" s="19"/>
      <c r="P7" s="19"/>
      <c r="Q7" s="19"/>
      <c r="R7" s="19"/>
      <c r="S7" s="26"/>
    </row>
    <row r="8" s="2" customFormat="true" ht="115" customHeight="true" spans="1:19">
      <c r="A8" s="9" t="s">
        <v>152</v>
      </c>
      <c r="B8" s="9" t="s">
        <v>153</v>
      </c>
      <c r="C8" s="13"/>
      <c r="D8" s="12"/>
      <c r="E8" s="19"/>
      <c r="F8" s="19"/>
      <c r="G8" s="19"/>
      <c r="H8" s="19"/>
      <c r="I8" s="19"/>
      <c r="J8" s="19"/>
      <c r="K8" s="19"/>
      <c r="L8" s="19"/>
      <c r="M8" s="19"/>
      <c r="N8" s="19"/>
      <c r="O8" s="19"/>
      <c r="P8" s="19"/>
      <c r="Q8" s="19"/>
      <c r="R8" s="19"/>
      <c r="S8" s="27"/>
    </row>
    <row r="9" s="2" customFormat="true" ht="115" customHeight="true" spans="1:19">
      <c r="A9" s="9" t="s">
        <v>154</v>
      </c>
      <c r="B9" s="9" t="s">
        <v>155</v>
      </c>
      <c r="C9" s="13"/>
      <c r="D9" s="12"/>
      <c r="E9" s="19"/>
      <c r="F9" s="19"/>
      <c r="G9" s="19"/>
      <c r="H9" s="19"/>
      <c r="I9" s="19"/>
      <c r="J9" s="19"/>
      <c r="K9" s="19"/>
      <c r="L9" s="19"/>
      <c r="M9" s="19"/>
      <c r="N9" s="19"/>
      <c r="O9" s="19"/>
      <c r="P9" s="19"/>
      <c r="Q9" s="19"/>
      <c r="R9" s="19"/>
      <c r="S9" s="26"/>
    </row>
    <row r="10" s="2" customFormat="true" ht="115" customHeight="true" spans="1:19">
      <c r="A10" s="9" t="s">
        <v>156</v>
      </c>
      <c r="B10" s="9" t="s">
        <v>157</v>
      </c>
      <c r="C10" s="13"/>
      <c r="D10" s="12"/>
      <c r="E10" s="19"/>
      <c r="F10" s="19"/>
      <c r="G10" s="19"/>
      <c r="H10" s="19"/>
      <c r="I10" s="19"/>
      <c r="J10" s="19"/>
      <c r="K10" s="19"/>
      <c r="L10" s="19"/>
      <c r="M10" s="19"/>
      <c r="N10" s="19"/>
      <c r="O10" s="19"/>
      <c r="P10" s="19"/>
      <c r="Q10" s="19"/>
      <c r="R10" s="19"/>
      <c r="S10" s="26"/>
    </row>
    <row r="11" s="2" customFormat="true" ht="115" customHeight="true" spans="1:19">
      <c r="A11" s="9" t="s">
        <v>158</v>
      </c>
      <c r="B11" s="9" t="s">
        <v>159</v>
      </c>
      <c r="C11" s="13"/>
      <c r="D11" s="12"/>
      <c r="E11" s="19"/>
      <c r="F11" s="19"/>
      <c r="G11" s="19"/>
      <c r="H11" s="19"/>
      <c r="I11" s="19"/>
      <c r="J11" s="19"/>
      <c r="K11" s="19"/>
      <c r="L11" s="19"/>
      <c r="M11" s="19"/>
      <c r="N11" s="19"/>
      <c r="O11" s="19"/>
      <c r="P11" s="19"/>
      <c r="Q11" s="19"/>
      <c r="R11" s="19"/>
      <c r="S11" s="26"/>
    </row>
    <row r="12" s="2" customFormat="true" ht="115" customHeight="true" spans="1:19">
      <c r="A12" s="9" t="s">
        <v>160</v>
      </c>
      <c r="B12" s="9" t="s">
        <v>161</v>
      </c>
      <c r="C12" s="13"/>
      <c r="D12" s="12"/>
      <c r="E12" s="19"/>
      <c r="F12" s="19"/>
      <c r="G12" s="19"/>
      <c r="H12" s="19"/>
      <c r="I12" s="19"/>
      <c r="J12" s="19"/>
      <c r="K12" s="19"/>
      <c r="L12" s="19"/>
      <c r="M12" s="19"/>
      <c r="N12" s="19"/>
      <c r="O12" s="19"/>
      <c r="P12" s="19"/>
      <c r="Q12" s="19"/>
      <c r="R12" s="19"/>
      <c r="S12" s="26"/>
    </row>
    <row r="13" s="2" customFormat="true" ht="115" customHeight="true" spans="1:19">
      <c r="A13" s="9" t="s">
        <v>162</v>
      </c>
      <c r="B13" s="9" t="s">
        <v>163</v>
      </c>
      <c r="C13" s="13"/>
      <c r="D13" s="12"/>
      <c r="E13" s="20"/>
      <c r="F13" s="20"/>
      <c r="G13" s="20"/>
      <c r="H13" s="20"/>
      <c r="I13" s="20"/>
      <c r="J13" s="20"/>
      <c r="K13" s="20"/>
      <c r="L13" s="20"/>
      <c r="M13" s="20"/>
      <c r="N13" s="20"/>
      <c r="O13" s="20"/>
      <c r="P13" s="20"/>
      <c r="Q13" s="20"/>
      <c r="R13" s="20"/>
      <c r="S13" s="27"/>
    </row>
    <row r="14" s="2" customFormat="true" ht="115" customHeight="true" spans="1:19">
      <c r="A14" s="9" t="s">
        <v>164</v>
      </c>
      <c r="B14" s="9" t="s">
        <v>165</v>
      </c>
      <c r="C14" s="13"/>
      <c r="D14" s="12"/>
      <c r="E14" s="19"/>
      <c r="F14" s="19"/>
      <c r="G14" s="19"/>
      <c r="H14" s="19"/>
      <c r="I14" s="19"/>
      <c r="J14" s="19"/>
      <c r="K14" s="19"/>
      <c r="L14" s="19"/>
      <c r="M14" s="19"/>
      <c r="N14" s="19"/>
      <c r="O14" s="19"/>
      <c r="P14" s="19"/>
      <c r="Q14" s="19"/>
      <c r="R14" s="19"/>
      <c r="S14" s="27"/>
    </row>
    <row r="15" s="2" customFormat="true" ht="115" customHeight="true" spans="1:19">
      <c r="A15" s="9" t="s">
        <v>166</v>
      </c>
      <c r="B15" s="9" t="s">
        <v>167</v>
      </c>
      <c r="C15" s="13"/>
      <c r="D15" s="12"/>
      <c r="E15" s="19"/>
      <c r="F15" s="19"/>
      <c r="G15" s="19"/>
      <c r="H15" s="19"/>
      <c r="I15" s="19"/>
      <c r="J15" s="19"/>
      <c r="K15" s="19"/>
      <c r="L15" s="19"/>
      <c r="M15" s="19"/>
      <c r="N15" s="19"/>
      <c r="O15" s="19"/>
      <c r="P15" s="19"/>
      <c r="Q15" s="19"/>
      <c r="R15" s="19"/>
      <c r="S15" s="26"/>
    </row>
    <row r="16" s="2" customFormat="true" ht="115" customHeight="true" spans="1:19">
      <c r="A16" s="9" t="s">
        <v>168</v>
      </c>
      <c r="B16" s="9" t="s">
        <v>169</v>
      </c>
      <c r="C16" s="11"/>
      <c r="D16" s="12"/>
      <c r="E16" s="19"/>
      <c r="F16" s="19"/>
      <c r="G16" s="19"/>
      <c r="H16" s="19"/>
      <c r="I16" s="19"/>
      <c r="J16" s="19"/>
      <c r="K16" s="19"/>
      <c r="L16" s="19"/>
      <c r="M16" s="19"/>
      <c r="N16" s="19"/>
      <c r="O16" s="19"/>
      <c r="P16" s="19"/>
      <c r="Q16" s="19"/>
      <c r="R16" s="19"/>
      <c r="S16" s="26"/>
    </row>
    <row r="17" s="2" customFormat="true" ht="115" customHeight="true" spans="1:19">
      <c r="A17" s="9" t="s">
        <v>170</v>
      </c>
      <c r="B17" s="9" t="s">
        <v>171</v>
      </c>
      <c r="C17" s="13">
        <v>18</v>
      </c>
      <c r="D17" s="14">
        <v>18504</v>
      </c>
      <c r="E17" s="21">
        <v>21826.113</v>
      </c>
      <c r="F17" s="14">
        <v>13014</v>
      </c>
      <c r="G17" s="19">
        <v>3990</v>
      </c>
      <c r="H17" s="19">
        <v>850</v>
      </c>
      <c r="I17" s="19">
        <v>650</v>
      </c>
      <c r="J17" s="19">
        <v>0</v>
      </c>
      <c r="K17" s="19">
        <v>0</v>
      </c>
      <c r="L17" s="19">
        <v>0</v>
      </c>
      <c r="M17" s="19">
        <v>0</v>
      </c>
      <c r="N17" s="19">
        <v>1109.605</v>
      </c>
      <c r="O17" s="19">
        <v>3398</v>
      </c>
      <c r="P17" s="19">
        <v>11846</v>
      </c>
      <c r="Q17" s="19">
        <v>501</v>
      </c>
      <c r="R17" s="19">
        <v>1477</v>
      </c>
      <c r="S17" s="27"/>
    </row>
    <row r="18" s="2" customFormat="true" ht="90" customHeight="true" spans="1:19">
      <c r="A18" s="9" t="s">
        <v>173</v>
      </c>
      <c r="B18" s="9" t="s">
        <v>174</v>
      </c>
      <c r="C18" s="13"/>
      <c r="D18" s="12"/>
      <c r="E18" s="20"/>
      <c r="F18" s="20"/>
      <c r="G18" s="20"/>
      <c r="H18" s="20"/>
      <c r="I18" s="20"/>
      <c r="J18" s="20"/>
      <c r="K18" s="20"/>
      <c r="L18" s="20"/>
      <c r="M18" s="20"/>
      <c r="N18" s="20"/>
      <c r="O18" s="20"/>
      <c r="P18" s="20"/>
      <c r="Q18" s="20"/>
      <c r="R18" s="20"/>
      <c r="S18" s="26"/>
    </row>
    <row r="19" ht="33" spans="3:19">
      <c r="C19" s="15"/>
      <c r="D19" s="16"/>
      <c r="E19" s="16"/>
      <c r="F19" s="16"/>
      <c r="G19" s="16"/>
      <c r="H19" s="16"/>
      <c r="I19" s="16"/>
      <c r="J19" s="16"/>
      <c r="K19" s="16"/>
      <c r="L19" s="16"/>
      <c r="M19" s="16"/>
      <c r="N19" s="16"/>
      <c r="O19" s="16"/>
      <c r="P19" s="16"/>
      <c r="Q19" s="16"/>
      <c r="R19" s="16"/>
      <c r="S19" s="16"/>
    </row>
  </sheetData>
  <mergeCells count="14">
    <mergeCell ref="A1:S1"/>
    <mergeCell ref="A2:F2"/>
    <mergeCell ref="R2:S2"/>
    <mergeCell ref="E3:M3"/>
    <mergeCell ref="Q3:R3"/>
    <mergeCell ref="A6:B6"/>
    <mergeCell ref="A3:A4"/>
    <mergeCell ref="B3:B4"/>
    <mergeCell ref="C3:C4"/>
    <mergeCell ref="D3:D4"/>
    <mergeCell ref="N3:N4"/>
    <mergeCell ref="O3:O4"/>
    <mergeCell ref="P3:P4"/>
    <mergeCell ref="S3:S4"/>
  </mergeCells>
  <printOptions horizontalCentered="true"/>
  <pageMargins left="0.751388888888889" right="0.751388888888889" top="1" bottom="1" header="0.5" footer="0.5"/>
  <pageSetup paperSize="8" scale="3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明细表</vt:lpstr>
      <vt:lpstr>按类别</vt:lpstr>
      <vt:lpstr>按县区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牧马人</cp:lastModifiedBy>
  <cp:revision>0</cp:revision>
  <dcterms:created xsi:type="dcterms:W3CDTF">2022-05-31T06:13:00Z</dcterms:created>
  <dcterms:modified xsi:type="dcterms:W3CDTF">2025-08-11T17:00:38Z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0C6FF5D58DB64ED0A3A5D2D13D1B9405_13</vt:lpwstr>
  </property>
  <property fmtid="{D5CDD505-2E9C-101B-9397-08002B2CF9AE}" pid="3" name="KSOProductBuildVer">
    <vt:lpwstr>2052-11.8.2.9831</vt:lpwstr>
  </property>
  <property fmtid="{D5CDD505-2E9C-101B-9397-08002B2CF9AE}" pid="4" name="KSOReadingLayout">
    <vt:bool>true</vt:bool>
  </property>
</Properties>
</file>